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CHEMIA Zapytanie ofertowe 2023 marzec/BIP/"/>
    </mc:Choice>
  </mc:AlternateContent>
  <xr:revisionPtr revIDLastSave="94" documentId="8_{E00CDCB7-E168-45F1-882E-6745A38A336E}" xr6:coauthVersionLast="47" xr6:coauthVersionMax="47" xr10:uidLastSave="{9EF4024F-BC74-4D8D-A545-08BC69D2B2C8}"/>
  <bookViews>
    <workbookView xWindow="-120" yWindow="-120" windowWidth="29040" windowHeight="15720" tabRatio="500" xr2:uid="{00000000-000D-0000-FFFF-FFFF00000000}"/>
  </bookViews>
  <sheets>
    <sheet name="ZAŁĄCZNIK nr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3" i="1" l="1"/>
  <c r="G74" i="1"/>
  <c r="G9" i="1"/>
  <c r="G65" i="1"/>
  <c r="G56" i="1"/>
  <c r="G83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H26" i="1"/>
  <c r="G36" i="1"/>
  <c r="G26" i="1" l="1"/>
  <c r="G43" i="1"/>
  <c r="G97" i="1"/>
  <c r="G98" i="1"/>
  <c r="G99" i="1"/>
  <c r="G100" i="1"/>
  <c r="G101" i="1"/>
  <c r="G102" i="1"/>
  <c r="G96" i="1"/>
  <c r="G92" i="1"/>
  <c r="G93" i="1"/>
  <c r="G91" i="1"/>
  <c r="G34" i="1"/>
  <c r="G35" i="1"/>
  <c r="G37" i="1"/>
  <c r="G38" i="1"/>
  <c r="G39" i="1"/>
  <c r="G40" i="1"/>
  <c r="G41" i="1"/>
  <c r="G42" i="1"/>
  <c r="G44" i="1"/>
  <c r="G33" i="1"/>
  <c r="G29" i="1"/>
  <c r="G30" i="1"/>
  <c r="G28" i="1"/>
  <c r="H45" i="1"/>
  <c r="H31" i="1"/>
  <c r="G103" i="1" l="1"/>
  <c r="G94" i="1"/>
  <c r="G89" i="1"/>
  <c r="G31" i="1"/>
  <c r="H104" i="1"/>
  <c r="G45" i="1"/>
  <c r="G104" i="1" l="1"/>
  <c r="G105" i="1" l="1"/>
</calcChain>
</file>

<file path=xl/sharedStrings.xml><?xml version="1.0" encoding="utf-8"?>
<sst xmlns="http://schemas.openxmlformats.org/spreadsheetml/2006/main" count="265" uniqueCount="207">
  <si>
    <t>Wyszczególniony  artykuł</t>
  </si>
  <si>
    <t>Gramatura artykułu</t>
  </si>
  <si>
    <t>Szacunkowa Ilość zamówienia</t>
  </si>
  <si>
    <t>Cena jednostkowa BRUTTO</t>
  </si>
  <si>
    <t>Wartość BRUTTO</t>
  </si>
  <si>
    <t>wartość NETTO</t>
  </si>
  <si>
    <t>szt.</t>
  </si>
  <si>
    <t>Zmywak kuchenny MAXI  op. 5 szt.</t>
  </si>
  <si>
    <t>op.</t>
  </si>
  <si>
    <t>Mop płaski 40cm kieszeniowy</t>
  </si>
  <si>
    <t xml:space="preserve">CPV - 395 (Wyroby włókiennicze) </t>
  </si>
  <si>
    <t xml:space="preserve">CPV - 337 (Produkty do pielęgnacji ciała) </t>
  </si>
  <si>
    <t xml:space="preserve">Ręcznik papierowy,biały, jednorazowy, dwuwarstwowy, pakowany po 2 sztuki </t>
  </si>
  <si>
    <t>op. - 5 l</t>
  </si>
  <si>
    <t>Maszynka męska do golenia, jednorazowa, dwuostrzowa</t>
  </si>
  <si>
    <t>Pumeks kwarcowy</t>
  </si>
  <si>
    <t>Szczoteczka uniwersalna do rąk i paznokci</t>
  </si>
  <si>
    <t>CPV - 398 (środki czyszczące i polerujące)</t>
  </si>
  <si>
    <t>Preparat przeznaczony do czyszczenia, polerowania i konserwacji powierzchni wykonanych ze stali nierdzewnej</t>
  </si>
  <si>
    <t>0,75 l</t>
  </si>
  <si>
    <t>op. - 10 l</t>
  </si>
  <si>
    <t>Preparat na bazie kwasu fosforowego w postaci koncentratu do okresowego usuwania osadów z kamienia wapiennego z twardych, kwasoodpornych powierzchni</t>
  </si>
  <si>
    <t>ŚRODEK DO MYCIA SZYB, LUSTER I POWIERZCHNI SZKLANYCH</t>
  </si>
  <si>
    <t>0,6 L</t>
  </si>
  <si>
    <t>Preparat odtłuszczający przeznaczony do usuwania uporczywych zabrudzeń tłuszczowych, nieperfumowany i bezpieczny dla aluminium oraz dla większości materiałów, które są używane w kuchniach profesjonalnych, takich jak: okapy, filtry, podłogi, ściany, drzwi, kanalizacja, kuchnie.</t>
  </si>
  <si>
    <t>Preparat dezynfekująco-myjący przeznaczony do powierzchni, instalacji, maszyn i urządzeń mających kontakt z żywnością</t>
  </si>
  <si>
    <t>10l</t>
  </si>
  <si>
    <t>Uniwersalny preparat intensywnie odtłuszczający do utrzymania czystości w miejscach narażonych na wysoki poziom zatłuszczenia, przeznaczony do kontaktu z żywnością</t>
  </si>
  <si>
    <t>0,6l</t>
  </si>
  <si>
    <t xml:space="preserve">Preparat płynny, myjący wysoce skoncentrowany, alkaliczny, przeznaczony do maszynowego mycia naczyń, do wszystkich rodzajów zmywarek przemysłowych. </t>
  </si>
  <si>
    <t>10 l</t>
  </si>
  <si>
    <t>Środek w postaci płynu do bieżącego mycia pomieszczeń i urządzeń sanitarnych</t>
  </si>
  <si>
    <t>Dezynfekcyjny preparat do mycia urządzeń chłodniczych i powierzchni ze stali szlachetnej o spektrum działania bakteriobójczym i grzybobójczym.</t>
  </si>
  <si>
    <t>RAZEM (BRUTTO) + PLANOWANY WSKAŹNIK WZROSTU CEN TOWARÓW I USŁUG NA ROK 2017 (1,30%)</t>
  </si>
  <si>
    <t>Nazwa handlowa</t>
  </si>
  <si>
    <t>CPV - 184 (Odzież specjalna i  dodatki)</t>
  </si>
  <si>
    <t>pary</t>
  </si>
  <si>
    <t>CPV - 195 (Produkty z tworzyw sztucznych)</t>
  </si>
  <si>
    <t>WORKI 120L LDPE NIEBIESKIE</t>
  </si>
  <si>
    <t>op. - 25 szt.</t>
  </si>
  <si>
    <t>Worki na odpady 120 l (czarne) LDPE bez taśmy</t>
  </si>
  <si>
    <t>WORKI 120L LDPE CZARNE</t>
  </si>
  <si>
    <t>Worki na odpady 120 l (białe) LDPE bez taśmy</t>
  </si>
  <si>
    <t>WORKI 120L LDPE BIAŁE</t>
  </si>
  <si>
    <t>op.- 25 szt.</t>
  </si>
  <si>
    <t>Worki na odpady 35 l (czerwone) LDPE bez taśmy</t>
  </si>
  <si>
    <t>WORKI 35L LDPE CZERWONE</t>
  </si>
  <si>
    <t>op. - 50 szt</t>
  </si>
  <si>
    <t>Worki na odpady 35 l (niebieskie) LDPE bez taśmy</t>
  </si>
  <si>
    <t>WORKI 35L LDPE NIEBIESKIE</t>
  </si>
  <si>
    <t>op.- 50 szt.</t>
  </si>
  <si>
    <t>Worki na odpady 60 l (niebieskie) LDPE bez taśmy</t>
  </si>
  <si>
    <t>WORKI 60L LDPE NIEBIESKIE</t>
  </si>
  <si>
    <t>Preparat na bazie czwartorzędowych związków amoniowych w postaci koncentratu do mycia i dezynfekcji powierzchni wodoodpornych i podłóg o właściwościach bakteriobójczych i grzybobójczych.</t>
  </si>
  <si>
    <t>op. - 1 l</t>
  </si>
  <si>
    <t>Preparat dezynfekujący do małych i trudno dostępnych powierzchni, gotowy do użycia, na bazie mieszaniny n-proponolu i izo-proponolu (całkowita zawartość alkoholu 69%)</t>
  </si>
  <si>
    <t>Płyn do płukania tkanin o dozowaniu 7ml/kg suchego wsadu</t>
  </si>
  <si>
    <t>1 l</t>
  </si>
  <si>
    <t>Płyn do prania tkanin, koncentrat kolor</t>
  </si>
  <si>
    <t>15kg</t>
  </si>
  <si>
    <t>0,6 l</t>
  </si>
  <si>
    <t>1,25l</t>
  </si>
  <si>
    <t>5 l</t>
  </si>
  <si>
    <t>7,5 kg</t>
  </si>
  <si>
    <t>10 kg</t>
  </si>
  <si>
    <t>Rękawice gumowe, gospodarcze, grube, wytrzymałe, dwukolorowe S, M,L, XL</t>
  </si>
  <si>
    <t>Kij do szczotki drewniany min. 120 cm oklejony z gwintem</t>
  </si>
  <si>
    <t>Odkamieniacz do urządzeń gastronomicznych i innych elementów odpornych na działanie kwasów, niskopienny</t>
  </si>
  <si>
    <t>Mleczko do czyszczenia ok. 1000 g z wybielaczem</t>
  </si>
  <si>
    <t>Płynny preparat przeznaczony do polepszenia efektywności spłukiwania i nabłyszczania naczyń mytych maszynowo.</t>
  </si>
  <si>
    <t>Koncentrat do mycia paneli i podłóg lakierowanych z drewna</t>
  </si>
  <si>
    <t>5 l.</t>
  </si>
  <si>
    <t>op  - 100 szt.</t>
  </si>
  <si>
    <t>Worki na odpady 160 l (czerwone) LDPE bez taśmy</t>
  </si>
  <si>
    <t>WORKI 160 L LDPE CZERWONE</t>
  </si>
  <si>
    <t>Środek do szybkiej dezynfekcji, bez spłukiwania używany w przemyśle spożywczym</t>
  </si>
  <si>
    <t>50 g</t>
  </si>
  <si>
    <t>Proszek do prania białego o dozowaniu 100g/3-5kg suchego wsadu przy twardości wody powyżej 15 °d</t>
  </si>
  <si>
    <r>
      <t xml:space="preserve">Wybielacz o dozowaniu 5g/kg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</si>
  <si>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Proszek do dezynfekcji w temperaturze od 40°C przy pełnym spektrum (np. MRSA) o dozowaniu 18g/kg suchego wsadu</t>
  </si>
  <si>
    <t>RAZEM BRUTTO</t>
  </si>
  <si>
    <t>Mop sznurkowy - zapas, gramatura min. 200g,  z grubej bawełny  (uchwyt gwint), długość włosia min. 20 cm</t>
  </si>
  <si>
    <t>Pad do polerowania maszynowego ok. 43 cm</t>
  </si>
  <si>
    <t>Pad do polerowania maszynowego ok. 33cm</t>
  </si>
  <si>
    <t>Ręcznik papierowy, jednorazowy, NATURALNIE biały, dwuwarstwowy, długość 200m, celuloza</t>
  </si>
  <si>
    <t>RAZEM NETTO</t>
  </si>
  <si>
    <t>INTERMOP + DRĄŻEK ALUMINIOWY</t>
  </si>
  <si>
    <t xml:space="preserve">NABŁYSZCZACZ DO ZMYWARKI 400ML </t>
  </si>
  <si>
    <t>SÓL DO ZMYWARKI 1,5KG</t>
  </si>
  <si>
    <t>TABLETKI DO ZMYWARKI 57SZT</t>
  </si>
  <si>
    <t>nie gorszy niż ZMYWAK PERFECTA maxi</t>
  </si>
  <si>
    <t xml:space="preserve"> nie gorszy niż FOLCOM </t>
  </si>
  <si>
    <t xml:space="preserve"> nie gorszy niż MEDI SEPT NAKŁADKA BAWEŁNIANA 40 CM kieszeniowa</t>
  </si>
  <si>
    <t xml:space="preserve"> nie gorszy niż  EKONEX ZAMIATACZ 30 CM DREWNO </t>
  </si>
  <si>
    <t xml:space="preserve">  nie gorszy niż EKONEX SZUFELKA Z GUMĄ </t>
  </si>
  <si>
    <t>nie gorszy niż MEDISEPT</t>
  </si>
  <si>
    <t>nie gorszy niż CLEANPRO PAD RĘCZNY CZARNY</t>
  </si>
  <si>
    <t>nie gorszy niż PERFECTO</t>
  </si>
  <si>
    <t>nie gorszy niż ULTRA MAX  VILEDA WKŁAD</t>
  </si>
  <si>
    <t xml:space="preserve">nie gorsza niż PERFECTO </t>
  </si>
  <si>
    <t>nie gorszy niż  PERFECTO 200M</t>
  </si>
  <si>
    <t xml:space="preserve">nie gorszy niż AHA </t>
  </si>
  <si>
    <t>nie gorszy niż KATRIN CLASSIC RĘCZNIK 1W ZZ BIAŁY</t>
  </si>
  <si>
    <t>nie gorszy niż KATRIN  SYSTEM TRAVEL</t>
  </si>
  <si>
    <t>nie gorszy niż APART</t>
  </si>
  <si>
    <t>nie gorszy niż CIF PROFESSIONAL FURNITURE POLISH</t>
  </si>
  <si>
    <t>nie gorszy niż VOIGT H560</t>
  </si>
  <si>
    <t xml:space="preserve">nie gorszy niż NANO ORANGE VC 241 </t>
  </si>
  <si>
    <t>nie gorszy niż DOMESTOS ZIELONY</t>
  </si>
  <si>
    <t xml:space="preserve">nie gorszy niż  DrDEVIL ŻEL DO WC </t>
  </si>
  <si>
    <t>nie gorszy niż PICASAT VC 120</t>
  </si>
  <si>
    <t>nie gorszy niż ORO 500</t>
  </si>
  <si>
    <t>nie gorszy niż NANO GLASS VC 176</t>
  </si>
  <si>
    <t xml:space="preserve">nie gorszy niż  BLITZ WKŁAD DO ODŚWIEŻACZA - wkłady </t>
  </si>
  <si>
    <t>nie gorszy niż CIF PROFESSIONAL POWER CLEANER DEGREASER</t>
  </si>
  <si>
    <t>nie gorszy niż BRUDPUR   VC-242</t>
  </si>
  <si>
    <t>nie gorszy niż  H693</t>
  </si>
  <si>
    <t xml:space="preserve"> nie gorszy niż GASTRO-SEPT Plus VC-621N</t>
  </si>
  <si>
    <t xml:space="preserve">nie gorszy niż GASTRO SOFT  H691 </t>
  </si>
  <si>
    <t xml:space="preserve">nie gorszy niż NANO SAN VC 112 </t>
  </si>
  <si>
    <t>nie gorszy niż CIF MP 3ACTION</t>
  </si>
  <si>
    <t xml:space="preserve">nie gorszy niż H692 </t>
  </si>
  <si>
    <t>nie gorszy niż GASTRO-ACID SPRAY VC630R</t>
  </si>
  <si>
    <t>nie gorszy niż GENERAL FRESH</t>
  </si>
  <si>
    <t>nie gorszy niż MEDICLEAN 113</t>
  </si>
  <si>
    <t xml:space="preserve">nie gorszy niż EPIDEMED VC 400 </t>
  </si>
  <si>
    <t xml:space="preserve">nie gorszy niż VELOX TOP AF </t>
  </si>
  <si>
    <t>nie gorszy niż GOLD DROP PŁYN DO PŁUKANIA BOOSTER KONCENTRAT</t>
  </si>
  <si>
    <t>nie gorszy niż GOLD DROP PŁYN DO PRANIA BOOSTER</t>
  </si>
  <si>
    <t>nie gorszy niż VIZIR  WHITE</t>
  </si>
  <si>
    <t xml:space="preserve">nie gorszy niż Clax Activ </t>
  </si>
  <si>
    <t>nie gorszy niż Clovin II Septon</t>
  </si>
  <si>
    <t xml:space="preserve">nie gorszy niż Clax Bioextra Automat </t>
  </si>
  <si>
    <t xml:space="preserve">nie gorszy niż Clax Bioextra Color </t>
  </si>
  <si>
    <t>nie gorszy niż FINISH</t>
  </si>
  <si>
    <t>nie gorszy niż  MASTER</t>
  </si>
  <si>
    <t>nie gorszy niż GASTRO-SEPT H-620 </t>
  </si>
  <si>
    <t>Wkłady do urządzenia odświeżającego powietrze i neutralizującego zapachy,  przeznaczony  do usuwania nieprzyjemnych zapachów w pomieszczeniach</t>
  </si>
  <si>
    <t>Urządzenie do odświeżania powietrza i neutralizator zapachów, przeznaczony do usuwania nieprzyjemnych zapachów w pomieszczeniach</t>
  </si>
  <si>
    <t xml:space="preserve">nie gorszy niż AIR WICK FRESH MATIC </t>
  </si>
  <si>
    <t>nie gorszy niż LUDWIK</t>
  </si>
  <si>
    <t xml:space="preserve"> nie gorszy niż LUDWIK </t>
  </si>
  <si>
    <t>LP.</t>
  </si>
  <si>
    <t>Środek do codziennej pielęgnacji powierzchni podłogowych wodoodpornych ,pokrytych powłoką zabezpieczającą ,nie powodujący nadbubowy kolejnych warstw ,nie zostawiaący smug</t>
  </si>
  <si>
    <t>25kg</t>
  </si>
  <si>
    <t xml:space="preserve">Sól tabletkowana do regeneracji zmiękczania wody </t>
  </si>
  <si>
    <t>nie gorszy niż YORK</t>
  </si>
  <si>
    <t>Zmywak gąbka metalizowany do teflonu kolor srebrny lub złoty wymiary ok. 11x7X3cm</t>
  </si>
  <si>
    <t>Koszyczek plastikowy wymiary ok.29cmx21cmx11cm</t>
  </si>
  <si>
    <t>nie gorszy niż SPARGO</t>
  </si>
  <si>
    <t>Ścierka do podłogi biała bawełniana wymiar ok. 60 x 70 cm</t>
  </si>
  <si>
    <t>nie gorsza niż Vieleda</t>
  </si>
  <si>
    <t>Papier toaletowy zwykły, duża rolka,                           biały, dwuwarstwowy, długość rolki minimum 130 m, celuloza</t>
  </si>
  <si>
    <t>nie gorsza niż  POLSILVER</t>
  </si>
  <si>
    <t>nie gorsze niż ATTIS</t>
  </si>
  <si>
    <t>Gąbka do mycia i pielęgnacji  ciała, dwustronna, po jednej stronie szorstka</t>
  </si>
  <si>
    <t>Żel pod prysznic męski do ciała, twarzy i włosów 500 ml</t>
  </si>
  <si>
    <t>PIANKA DO GOLENIA 200ml</t>
  </si>
  <si>
    <t>Preparat do usuwania osadów z kamienia wapiennego do muszli WC, czyszcząco-dezynfekujący</t>
  </si>
  <si>
    <t>260ml</t>
  </si>
  <si>
    <t>Granulat do udrażniania rur kanalizacyjnych 850g</t>
  </si>
  <si>
    <t>850g</t>
  </si>
  <si>
    <t>min. 1001 g</t>
  </si>
  <si>
    <t>Odkamieniacz do czajników/ekspresów do kawy, tabletki  granulat ok.50 g</t>
  </si>
  <si>
    <t>kg</t>
  </si>
  <si>
    <r>
      <t xml:space="preserve">Proszek do prania białego o dozowaniu 12g/kg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</si>
  <si>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r>
      <t xml:space="preserve">Proszek do prania kolorowego o dozowaniu 12g/kg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</si>
  <si>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PŁYN DO CZYSZCZENIA ZMYWARKI 250ml</t>
  </si>
  <si>
    <t>Zawieszka do WC 3x50g różne kompozycje zapachowe</t>
  </si>
  <si>
    <t>nie gorszy BREF</t>
  </si>
  <si>
    <t>Rękawice lateksowe, pudrowe i bezpudrowe, roz. S, L , M pudełko po 100 sztuk.</t>
  </si>
  <si>
    <t>Rękawice nitrylowe pudrowe i bezpudrowe, roz. S, L, M   pudełko po 100 sztuk.</t>
  </si>
  <si>
    <t>op. - 10 szt</t>
  </si>
  <si>
    <t>nie gorszy niż GLADE</t>
  </si>
  <si>
    <r>
      <t>Płyn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ręcznego mycia naczyń</t>
    </r>
  </si>
  <si>
    <t>nie gorszy niż H 643</t>
  </si>
  <si>
    <t>10L</t>
  </si>
  <si>
    <t>nie gorszy niż ARIX,YORK,AKO ,ABRAZO</t>
  </si>
  <si>
    <t>Załącznik nr 3 do Zapytania ofertowego</t>
  </si>
  <si>
    <t>Wyposażenie domowe (CPV 392)</t>
  </si>
  <si>
    <t xml:space="preserve">ZAMAWIAJĄCY PODKREŚLA, ŻE PRAWIDŁOWO ZŁOŻONY FORMULARZ CENOWY (ZAŁĄCZNIK NR 3) POWINNIEN ZAWIERAĆ: WSKAZANIE JEDNEJ KONKRETNEJ NAZWY HANDLOWEJ DOSTARCZANEGO PRODUKTU, PRAWIDŁOWĄ GRAMATURĘ, CENĘ JEDNOSTKOWĄ BRUTTO PRODUKTU ORAZ SUMARYCZNĄ WARTOŚĆ BRUTTO ZAOFEROWANEGO PRODUKTU.
BRAK WYPEŁNIENIA I OKREŚLENIA WARTOŚCI W KTÓREJKOLWIEK POZYCJI FORMULARZA CENOWEGO (ZAŁĄCZNIK NR 3), JAK I WPROWADZENIE JAKICHKOLWIEK ZMIAN W ILOŚCIACH OKREŚLONYCH PRZEZ ZAMAWIAJĄCEGO, CZY TEŻ ZMIAN ILOŚCIOWYCH W OPAKOWANIACH WSKAZANYCH PRZEZ ZAMAWIAJĄCEGO SKUTKOWAĆ BĘDZIE ODRZUCENIEM OFERTY. DOKONUJĄC WYCENY NALEŻY STOSOWAĆ WYŁĄCZNIE CENY DODATNIE. WYCENA KTÓREGOKOLWIEK PRODUKTU ZA 0,00 ZŁ SKUTKOWAĆ BĘDZIE ODRZUCENIEM OFERTY.
W PRZYPADKU ZŁOŻENIA NIEKOMPLETNIE WYPEŁNIONEGO FORMULARZA CENOWEGO (ZAŁĄCZNIK NR 3) OFERTA BĘDZIE PODLEGAŁA ODRZUCENIU. </t>
  </si>
  <si>
    <t>nie gorszy niż PREMIUM nr 4</t>
  </si>
  <si>
    <t>Szczotka + szufelka plastikowa z gumą, duża</t>
  </si>
  <si>
    <t>Czyścik uniwersalny wykonany z wełny stalowej nierdzewnej, nasączony środkiem czyszczącym, wielokrotnego użytku, służący do czyszczenia garnków, patelni, piekarników i zlewów opakowanie po 12 szt.</t>
  </si>
  <si>
    <t>Pad ręczny czarny ok.25cm x 11cm</t>
  </si>
  <si>
    <t>Ściągaczka do podłogi gumowa około 70 cm, z drążkiem aluminiowym</t>
  </si>
  <si>
    <t xml:space="preserve">Ściereka do mycia powierzchni szklanych, wielokrotnego użytku, wykonana z tworzywa sztucznego PVA , nie wymagająca użycia detergentu, nie mniejsza niż  29cmx29cm </t>
  </si>
  <si>
    <t>Stelaż do mopa płaskiego kieszeniowego 40 cm, kolor zielono-żółty wraz z drążkiem aluminiowym, teleskopowym</t>
  </si>
  <si>
    <t>Elastyczna szczotka do czyszczenia kaloryferów, materiał tworzywo +metal długość ok. 70cm</t>
  </si>
  <si>
    <t>Koszyczek plastikowy wymiary ok.15cmx25cmx8cm</t>
  </si>
  <si>
    <t>ELEKTROSTATYCZNA ZMIOTKA DO KURZU  MIKROFIBRA / MIKROWŁÓKNO, RĄCZKA +ZAPAS MINIMUM 5 SZTUK</t>
  </si>
  <si>
    <t>Ścierka do mebli z mikrofibry, wymiary ok.30 x 30 cm, w opakowaniu 5 sztuk</t>
  </si>
  <si>
    <t>Ręcznik papierowy,dwuwarstowy,biały, jednorazowy dobrej jakości, typu ZZ do dozowników, 1 binda 200 szt.</t>
  </si>
  <si>
    <t>Mydło antybakteryjne w płynie, do częstego mycia rąk oraz mycia ciała, pojemność 5l</t>
  </si>
  <si>
    <t>Preparat do czyszczenia  i konserwacji mebli drewnianych oraz powierzchni z tworzyw sztucznych  na bazie silikonów</t>
  </si>
  <si>
    <t>Płyn do powierzchni, niskopieniący preparat w postaci koncentratu, do codziennego mycia twardych, wodoodpornych podłóg, zawierający technologię neutralizacji nieprzyjemnych zapachów</t>
  </si>
  <si>
    <t>Punktowy żel do WC, 75 ml</t>
  </si>
  <si>
    <t>75ml</t>
  </si>
  <si>
    <t>Płyn do czyszczenia fug białych jak i kolorowych, 500ml</t>
  </si>
  <si>
    <t xml:space="preserve">Odświeżacz w aerozolu spray, 300ml </t>
  </si>
  <si>
    <t>Worki na odpady 120 l (niebieskie) LDPE bez taśmy 0,03 microna</t>
  </si>
  <si>
    <t>MOP PŁASKI, WYKONANY Z MIKROFIBRY, MONTOWANY ZA POMOCĄ 4 KLIPSÓW, WYMIARY 35X14CM, NADAJĄCY SIĘ DO PRANIA RĘCZNEGO W PRALCE</t>
  </si>
  <si>
    <t>Zestaw do czyszczenia WC, plastikowy</t>
  </si>
  <si>
    <t>Szczotka plastikowa, ryżowa na kij (bez kija) szerokość min. 20 cm</t>
  </si>
  <si>
    <t>Miotła  do zamiatania (zamiatacz) drewno + włosie, wymiary ok. 30 cm</t>
  </si>
  <si>
    <t xml:space="preserve">Ręcznik papierowy w roli, biały do dozowników, 2 warstwowy, długość minimum160 m, </t>
  </si>
  <si>
    <t xml:space="preserve">Skoncentrowany preparat do usuwania spieczonych zabrudzeń i przypaleń, nadający się do automatycznego mycia pieców konwekcyjnych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</si>
</sst>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5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1"/>
      <name val="Arial CE"/>
      <charset val="238"/>
    </font>
    <font>
      <i/>
      <sz val="6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8"/>
      <name val="Calibri"/>
      <family val="2"/>
      <charset val="238"/>
    </font>
    <font>
      <i/>
      <sz val="6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2" fillId="0" borderId="18" xfId="0" applyNumberFormat="1" applyFont="1" applyBorder="1" applyAlignment="1">
      <alignment vertical="center"/>
    </xf>
    <xf numFmtId="0" fontId="0" fillId="0" borderId="12" xfId="0" applyBorder="1"/>
    <xf numFmtId="164" fontId="8" fillId="0" borderId="6" xfId="0" applyNumberFormat="1" applyFont="1" applyBorder="1" applyAlignment="1">
      <alignment vertical="center"/>
    </xf>
    <xf numFmtId="0" fontId="0" fillId="0" borderId="6" xfId="0" applyBorder="1"/>
    <xf numFmtId="164" fontId="8" fillId="0" borderId="19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49" fontId="0" fillId="0" borderId="0" xfId="0" applyNumberFormat="1"/>
    <xf numFmtId="164" fontId="11" fillId="0" borderId="0" xfId="0" applyNumberFormat="1" applyFont="1"/>
    <xf numFmtId="0" fontId="10" fillId="0" borderId="0" xfId="0" applyFont="1"/>
    <xf numFmtId="0" fontId="0" fillId="3" borderId="0" xfId="0" applyFill="1"/>
    <xf numFmtId="0" fontId="7" fillId="0" borderId="20" xfId="0" applyFont="1" applyBorder="1" applyAlignment="1">
      <alignment horizontal="center" vertical="center" wrapText="1"/>
    </xf>
    <xf numFmtId="164" fontId="15" fillId="0" borderId="27" xfId="0" applyNumberFormat="1" applyFont="1" applyBorder="1"/>
    <xf numFmtId="0" fontId="12" fillId="0" borderId="0" xfId="0" applyFont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right" vertical="center"/>
    </xf>
    <xf numFmtId="164" fontId="7" fillId="0" borderId="26" xfId="1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  <xf numFmtId="164" fontId="6" fillId="0" borderId="17" xfId="1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64" fontId="7" fillId="0" borderId="33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2" fontId="15" fillId="0" borderId="17" xfId="0" applyNumberFormat="1" applyFont="1" applyBorder="1"/>
    <xf numFmtId="0" fontId="2" fillId="4" borderId="0" xfId="0" applyFont="1" applyFill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23" fillId="0" borderId="41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164" fontId="6" fillId="0" borderId="44" xfId="1" applyNumberFormat="1" applyFont="1" applyBorder="1" applyAlignment="1">
      <alignment horizontal="right" vertical="center"/>
    </xf>
    <xf numFmtId="0" fontId="0" fillId="0" borderId="45" xfId="0" applyBorder="1"/>
    <xf numFmtId="1" fontId="5" fillId="0" borderId="42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1" fontId="7" fillId="0" borderId="15" xfId="1" applyNumberFormat="1" applyFont="1" applyBorder="1" applyAlignment="1">
      <alignment horizontal="left" vertical="center" wrapText="1"/>
    </xf>
    <xf numFmtId="1" fontId="7" fillId="0" borderId="15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right" vertical="center"/>
    </xf>
    <xf numFmtId="0" fontId="23" fillId="0" borderId="43" xfId="0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right" vertical="center"/>
    </xf>
    <xf numFmtId="0" fontId="23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164" fontId="7" fillId="0" borderId="25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7" fillId="0" borderId="3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4" fontId="18" fillId="0" borderId="24" xfId="0" applyNumberFormat="1" applyFont="1" applyBorder="1"/>
    <xf numFmtId="2" fontId="7" fillId="0" borderId="10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vertical="center"/>
    </xf>
    <xf numFmtId="0" fontId="16" fillId="5" borderId="7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 vertical="center"/>
    </xf>
    <xf numFmtId="2" fontId="7" fillId="0" borderId="28" xfId="0" applyNumberFormat="1" applyFont="1" applyBorder="1" applyAlignment="1">
      <alignment vertical="center"/>
    </xf>
    <xf numFmtId="2" fontId="7" fillId="0" borderId="20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32" xfId="0" applyFont="1" applyBorder="1"/>
    <xf numFmtId="0" fontId="14" fillId="0" borderId="27" xfId="0" applyFont="1" applyBorder="1"/>
    <xf numFmtId="0" fontId="17" fillId="0" borderId="4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" fontId="6" fillId="0" borderId="29" xfId="1" applyNumberFormat="1" applyFont="1" applyBorder="1" applyAlignment="1">
      <alignment horizontal="center" vertical="center"/>
    </xf>
    <xf numFmtId="1" fontId="6" fillId="0" borderId="30" xfId="1" applyNumberFormat="1" applyFont="1" applyBorder="1" applyAlignment="1">
      <alignment horizontal="center" vertical="center"/>
    </xf>
    <xf numFmtId="1" fontId="6" fillId="0" borderId="31" xfId="1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</cellXfs>
  <cellStyles count="2">
    <cellStyle name="Normalny" xfId="0" builtinId="0"/>
    <cellStyle name="Normalny_SPOŻYWKA 2005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37</xdr:col>
      <xdr:colOff>533400</xdr:colOff>
      <xdr:row>28</xdr:row>
      <xdr:rowOff>0</xdr:rowOff>
    </xdr:to>
    <xdr:sp macro="" textlink="">
      <xdr:nvSpPr>
        <xdr:cNvPr id="1025" name="_x0000_t202" hidden="1">
          <a:extLst>
            <a:ext uri="{FF2B5EF4-FFF2-40B4-BE49-F238E27FC236}">
              <a16:creationId xmlns:a16="http://schemas.microsoft.com/office/drawing/2014/main" id="{8FA10E9C-DC74-BA91-76B4-4277C3626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26631900" cy="1091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showWhiteSpace="0" view="pageLayout" topLeftCell="A78" zoomScaleNormal="100" workbookViewId="0">
      <selection activeCell="C64" sqref="C64"/>
    </sheetView>
  </sheetViews>
  <sheetFormatPr defaultRowHeight="15" x14ac:dyDescent="0.25"/>
  <cols>
    <col min="1" max="1" width="3.7109375" customWidth="1"/>
    <col min="2" max="2" width="34" customWidth="1"/>
    <col min="3" max="3" width="19" customWidth="1"/>
    <col min="4" max="4" width="6.42578125" customWidth="1"/>
    <col min="5" max="5" width="6" customWidth="1"/>
    <col min="6" max="6" width="9" customWidth="1"/>
    <col min="7" max="7" width="14.28515625" customWidth="1"/>
    <col min="8" max="8" width="2.140625" hidden="1" customWidth="1"/>
    <col min="9" max="9" width="11.7109375" customWidth="1"/>
    <col min="10" max="1021" width="8.7109375" customWidth="1"/>
  </cols>
  <sheetData>
    <row r="1" spans="1:8" ht="18" customHeight="1" x14ac:dyDescent="0.25">
      <c r="B1" s="1"/>
      <c r="C1" s="67"/>
      <c r="D1" s="122" t="s">
        <v>178</v>
      </c>
      <c r="E1" s="122"/>
      <c r="F1" s="122"/>
      <c r="G1" s="122"/>
      <c r="H1" s="1"/>
    </row>
    <row r="2" spans="1:8" ht="0.75" hidden="1" customHeight="1" x14ac:dyDescent="0.25">
      <c r="B2" s="2"/>
      <c r="C2" s="2"/>
      <c r="D2" s="2"/>
      <c r="E2" s="2"/>
      <c r="F2" s="2"/>
      <c r="G2" s="2"/>
      <c r="H2" s="2"/>
    </row>
    <row r="3" spans="1:8" ht="46.5" customHeight="1" x14ac:dyDescent="0.25">
      <c r="A3" s="75" t="s">
        <v>142</v>
      </c>
      <c r="B3" s="3" t="s">
        <v>0</v>
      </c>
      <c r="C3" s="3" t="s">
        <v>34</v>
      </c>
      <c r="D3" s="3" t="s">
        <v>1</v>
      </c>
      <c r="E3" s="3" t="s">
        <v>2</v>
      </c>
      <c r="F3" s="4" t="s">
        <v>3</v>
      </c>
      <c r="G3" s="4" t="s">
        <v>4</v>
      </c>
      <c r="H3" s="5" t="s">
        <v>5</v>
      </c>
    </row>
    <row r="4" spans="1:8" ht="6.75" customHeight="1" thickBot="1" x14ac:dyDescent="0.3">
      <c r="A4" s="80"/>
      <c r="B4" s="81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</row>
    <row r="5" spans="1:8" ht="15.75" thickBot="1" x14ac:dyDescent="0.3">
      <c r="A5" s="128" t="s">
        <v>179</v>
      </c>
      <c r="B5" s="129"/>
      <c r="C5" s="129"/>
      <c r="D5" s="129"/>
      <c r="E5" s="129"/>
      <c r="F5" s="129"/>
      <c r="G5" s="130"/>
      <c r="H5" s="8"/>
    </row>
    <row r="6" spans="1:8" ht="24.75" thickBot="1" x14ac:dyDescent="0.3">
      <c r="A6" s="90">
        <v>1</v>
      </c>
      <c r="B6" s="82" t="s">
        <v>203</v>
      </c>
      <c r="C6" s="83"/>
      <c r="D6" s="12" t="s">
        <v>6</v>
      </c>
      <c r="E6" s="38">
        <v>20</v>
      </c>
      <c r="F6" s="84"/>
      <c r="G6" s="42">
        <f>E6*F6</f>
        <v>0</v>
      </c>
      <c r="H6" s="10">
        <v>32.799999999999997</v>
      </c>
    </row>
    <row r="7" spans="1:8" ht="23.25" customHeight="1" thickBot="1" x14ac:dyDescent="0.3">
      <c r="A7" s="90">
        <v>2</v>
      </c>
      <c r="B7" s="70" t="s">
        <v>7</v>
      </c>
      <c r="C7" s="11" t="s">
        <v>90</v>
      </c>
      <c r="D7" s="9" t="s">
        <v>8</v>
      </c>
      <c r="E7" s="35">
        <v>110</v>
      </c>
      <c r="F7" s="36"/>
      <c r="G7" s="34">
        <f t="shared" ref="G7:G25" si="0">E7*F7</f>
        <v>0</v>
      </c>
      <c r="H7" s="10">
        <v>85</v>
      </c>
    </row>
    <row r="8" spans="1:8" ht="36.75" thickBot="1" x14ac:dyDescent="0.3">
      <c r="A8" s="90">
        <v>3</v>
      </c>
      <c r="B8" s="70" t="s">
        <v>81</v>
      </c>
      <c r="C8" s="11" t="s">
        <v>91</v>
      </c>
      <c r="D8" s="9" t="s">
        <v>6</v>
      </c>
      <c r="E8" s="35">
        <v>40</v>
      </c>
      <c r="F8" s="37"/>
      <c r="G8" s="34">
        <f t="shared" si="0"/>
        <v>0</v>
      </c>
      <c r="H8" s="10">
        <v>320</v>
      </c>
    </row>
    <row r="9" spans="1:8" ht="72.75" thickBot="1" x14ac:dyDescent="0.3">
      <c r="A9" s="90">
        <v>4</v>
      </c>
      <c r="B9" s="70" t="s">
        <v>183</v>
      </c>
      <c r="C9" s="11" t="s">
        <v>177</v>
      </c>
      <c r="D9" s="9" t="s">
        <v>8</v>
      </c>
      <c r="E9" s="35">
        <v>25</v>
      </c>
      <c r="F9" s="37"/>
      <c r="G9" s="34">
        <f t="shared" si="0"/>
        <v>0</v>
      </c>
      <c r="H9" s="10"/>
    </row>
    <row r="10" spans="1:8" ht="48.75" thickBot="1" x14ac:dyDescent="0.3">
      <c r="A10" s="90">
        <v>5</v>
      </c>
      <c r="B10" s="70" t="s">
        <v>9</v>
      </c>
      <c r="C10" s="11" t="s">
        <v>92</v>
      </c>
      <c r="D10" s="9" t="s">
        <v>6</v>
      </c>
      <c r="E10" s="35">
        <v>70</v>
      </c>
      <c r="F10" s="37"/>
      <c r="G10" s="34">
        <f t="shared" si="0"/>
        <v>0</v>
      </c>
      <c r="H10" s="10"/>
    </row>
    <row r="11" spans="1:8" ht="15.75" thickBot="1" x14ac:dyDescent="0.3">
      <c r="A11" s="90">
        <v>6</v>
      </c>
      <c r="B11" s="70" t="s">
        <v>202</v>
      </c>
      <c r="C11" s="11"/>
      <c r="D11" s="9" t="s">
        <v>6</v>
      </c>
      <c r="E11" s="35">
        <v>30</v>
      </c>
      <c r="F11" s="37"/>
      <c r="G11" s="34">
        <f t="shared" si="0"/>
        <v>0</v>
      </c>
      <c r="H11" s="10">
        <v>320.25</v>
      </c>
    </row>
    <row r="12" spans="1:8" ht="24.75" customHeight="1" thickBot="1" x14ac:dyDescent="0.3">
      <c r="A12" s="90">
        <v>7</v>
      </c>
      <c r="B12" s="71" t="s">
        <v>66</v>
      </c>
      <c r="C12" s="11"/>
      <c r="D12" s="12" t="s">
        <v>6</v>
      </c>
      <c r="E12" s="38">
        <v>10</v>
      </c>
      <c r="F12" s="37"/>
      <c r="G12" s="34">
        <f t="shared" si="0"/>
        <v>0</v>
      </c>
      <c r="H12" s="10">
        <v>90</v>
      </c>
    </row>
    <row r="13" spans="1:8" ht="51" customHeight="1" thickBot="1" x14ac:dyDescent="0.3">
      <c r="A13" s="90">
        <v>8</v>
      </c>
      <c r="B13" s="70" t="s">
        <v>204</v>
      </c>
      <c r="C13" s="11" t="s">
        <v>93</v>
      </c>
      <c r="D13" s="9" t="s">
        <v>6</v>
      </c>
      <c r="E13" s="35">
        <v>35</v>
      </c>
      <c r="F13" s="37"/>
      <c r="G13" s="34">
        <f t="shared" si="0"/>
        <v>0</v>
      </c>
      <c r="H13" s="10">
        <v>225.2</v>
      </c>
    </row>
    <row r="14" spans="1:8" ht="36.75" thickBot="1" x14ac:dyDescent="0.3">
      <c r="A14" s="90">
        <v>9</v>
      </c>
      <c r="B14" s="70" t="s">
        <v>182</v>
      </c>
      <c r="C14" s="11" t="s">
        <v>94</v>
      </c>
      <c r="D14" s="9" t="s">
        <v>6</v>
      </c>
      <c r="E14" s="35">
        <v>10</v>
      </c>
      <c r="F14" s="37"/>
      <c r="G14" s="34">
        <f t="shared" si="0"/>
        <v>0</v>
      </c>
      <c r="H14" s="10">
        <v>37.5</v>
      </c>
    </row>
    <row r="15" spans="1:8" ht="36.75" thickBot="1" x14ac:dyDescent="0.3">
      <c r="A15" s="90">
        <v>10</v>
      </c>
      <c r="B15" s="70" t="s">
        <v>147</v>
      </c>
      <c r="C15" s="11" t="s">
        <v>146</v>
      </c>
      <c r="D15" s="9" t="s">
        <v>6</v>
      </c>
      <c r="E15" s="35">
        <v>90</v>
      </c>
      <c r="F15" s="37"/>
      <c r="G15" s="34">
        <f t="shared" si="0"/>
        <v>0</v>
      </c>
      <c r="H15" s="13">
        <v>24.5</v>
      </c>
    </row>
    <row r="16" spans="1:8" ht="24.75" thickBot="1" x14ac:dyDescent="0.3">
      <c r="A16" s="90">
        <v>11</v>
      </c>
      <c r="B16" s="70" t="s">
        <v>82</v>
      </c>
      <c r="C16" s="11" t="s">
        <v>95</v>
      </c>
      <c r="D16" s="9" t="s">
        <v>6</v>
      </c>
      <c r="E16" s="35">
        <v>2</v>
      </c>
      <c r="F16" s="37"/>
      <c r="G16" s="34">
        <f t="shared" si="0"/>
        <v>0</v>
      </c>
      <c r="H16" s="13"/>
    </row>
    <row r="17" spans="1:8" ht="24.75" thickBot="1" x14ac:dyDescent="0.3">
      <c r="A17" s="90">
        <v>12</v>
      </c>
      <c r="B17" s="70" t="s">
        <v>83</v>
      </c>
      <c r="C17" s="11" t="s">
        <v>95</v>
      </c>
      <c r="D17" s="9" t="s">
        <v>6</v>
      </c>
      <c r="E17" s="35">
        <v>2</v>
      </c>
      <c r="F17" s="37"/>
      <c r="G17" s="34">
        <f t="shared" si="0"/>
        <v>0</v>
      </c>
      <c r="H17" s="13"/>
    </row>
    <row r="18" spans="1:8" ht="36.75" thickBot="1" x14ac:dyDescent="0.3">
      <c r="A18" s="90">
        <v>13</v>
      </c>
      <c r="B18" s="70" t="s">
        <v>184</v>
      </c>
      <c r="C18" s="11" t="s">
        <v>96</v>
      </c>
      <c r="D18" s="9" t="s">
        <v>6</v>
      </c>
      <c r="E18" s="35">
        <v>35</v>
      </c>
      <c r="F18" s="37"/>
      <c r="G18" s="34">
        <f t="shared" si="0"/>
        <v>0</v>
      </c>
      <c r="H18" s="13">
        <v>91.05</v>
      </c>
    </row>
    <row r="19" spans="1:8" ht="48.75" thickBot="1" x14ac:dyDescent="0.3">
      <c r="A19" s="90">
        <v>14</v>
      </c>
      <c r="B19" s="70" t="s">
        <v>187</v>
      </c>
      <c r="C19" s="65" t="s">
        <v>86</v>
      </c>
      <c r="D19" s="9" t="s">
        <v>6</v>
      </c>
      <c r="E19" s="35">
        <v>10</v>
      </c>
      <c r="F19" s="37"/>
      <c r="G19" s="34">
        <f t="shared" si="0"/>
        <v>0</v>
      </c>
      <c r="H19" s="14">
        <v>372.8</v>
      </c>
    </row>
    <row r="20" spans="1:8" ht="24.75" thickBot="1" x14ac:dyDescent="0.3">
      <c r="A20" s="90">
        <v>15</v>
      </c>
      <c r="B20" s="70" t="s">
        <v>185</v>
      </c>
      <c r="C20" s="15"/>
      <c r="D20" s="16" t="s">
        <v>6</v>
      </c>
      <c r="E20" s="39">
        <v>5</v>
      </c>
      <c r="F20" s="37"/>
      <c r="G20" s="34">
        <f t="shared" si="0"/>
        <v>0</v>
      </c>
      <c r="H20" s="14"/>
    </row>
    <row r="21" spans="1:8" ht="36.75" thickBot="1" x14ac:dyDescent="0.3">
      <c r="A21" s="90">
        <v>16</v>
      </c>
      <c r="B21" s="70" t="s">
        <v>188</v>
      </c>
      <c r="C21" s="15"/>
      <c r="D21" s="16" t="s">
        <v>6</v>
      </c>
      <c r="E21" s="39">
        <v>15</v>
      </c>
      <c r="F21" s="37"/>
      <c r="G21" s="34">
        <f t="shared" si="0"/>
        <v>0</v>
      </c>
      <c r="H21" s="17"/>
    </row>
    <row r="22" spans="1:8" ht="24.75" thickBot="1" x14ac:dyDescent="0.3">
      <c r="A22" s="90">
        <v>17</v>
      </c>
      <c r="B22" s="70" t="s">
        <v>189</v>
      </c>
      <c r="C22" s="15"/>
      <c r="D22" s="16" t="s">
        <v>6</v>
      </c>
      <c r="E22" s="39">
        <v>20</v>
      </c>
      <c r="F22" s="37"/>
      <c r="G22" s="34">
        <f t="shared" si="0"/>
        <v>0</v>
      </c>
      <c r="H22" s="17"/>
    </row>
    <row r="23" spans="1:8" ht="24.75" thickBot="1" x14ac:dyDescent="0.3">
      <c r="A23" s="90">
        <v>18</v>
      </c>
      <c r="B23" s="70" t="s">
        <v>148</v>
      </c>
      <c r="C23" s="11"/>
      <c r="D23" s="16" t="s">
        <v>6</v>
      </c>
      <c r="E23" s="39">
        <v>20</v>
      </c>
      <c r="F23" s="37"/>
      <c r="G23" s="34">
        <f t="shared" si="0"/>
        <v>0</v>
      </c>
      <c r="H23" s="17"/>
    </row>
    <row r="24" spans="1:8" ht="36.75" thickBot="1" x14ac:dyDescent="0.3">
      <c r="A24" s="90">
        <v>19</v>
      </c>
      <c r="B24" s="99" t="s">
        <v>190</v>
      </c>
      <c r="C24" s="11" t="s">
        <v>149</v>
      </c>
      <c r="D24" s="68" t="s">
        <v>6</v>
      </c>
      <c r="E24" s="35">
        <v>20</v>
      </c>
      <c r="F24" s="47"/>
      <c r="G24" s="34">
        <f t="shared" si="0"/>
        <v>0</v>
      </c>
      <c r="H24" s="17"/>
    </row>
    <row r="25" spans="1:8" ht="60.75" thickBot="1" x14ac:dyDescent="0.3">
      <c r="A25" s="90">
        <v>20</v>
      </c>
      <c r="B25" s="74" t="s">
        <v>201</v>
      </c>
      <c r="C25" s="100" t="s">
        <v>98</v>
      </c>
      <c r="D25" s="55" t="s">
        <v>6</v>
      </c>
      <c r="E25" s="64">
        <v>10</v>
      </c>
      <c r="F25" s="47"/>
      <c r="G25" s="34">
        <f t="shared" si="0"/>
        <v>0</v>
      </c>
      <c r="H25" s="17"/>
    </row>
    <row r="26" spans="1:8" ht="15.75" thickBot="1" x14ac:dyDescent="0.3">
      <c r="A26" s="131"/>
      <c r="B26" s="132"/>
      <c r="C26" s="132"/>
      <c r="D26" s="132"/>
      <c r="E26" s="132"/>
      <c r="F26" s="133"/>
      <c r="G26" s="79">
        <f>SUM(G6:G25)</f>
        <v>0</v>
      </c>
      <c r="H26" s="18">
        <f>SUM(H6:H19)</f>
        <v>1599.1</v>
      </c>
    </row>
    <row r="27" spans="1:8" ht="15.75" thickBot="1" x14ac:dyDescent="0.3">
      <c r="A27" s="128" t="s">
        <v>10</v>
      </c>
      <c r="B27" s="129"/>
      <c r="C27" s="129"/>
      <c r="D27" s="129"/>
      <c r="E27" s="129"/>
      <c r="F27" s="129"/>
      <c r="G27" s="130"/>
      <c r="H27" s="19"/>
    </row>
    <row r="28" spans="1:8" ht="24" x14ac:dyDescent="0.25">
      <c r="A28" s="77">
        <v>1</v>
      </c>
      <c r="B28" s="71" t="s">
        <v>191</v>
      </c>
      <c r="C28" s="40" t="s">
        <v>99</v>
      </c>
      <c r="D28" s="12" t="s">
        <v>8</v>
      </c>
      <c r="E28" s="41">
        <v>120</v>
      </c>
      <c r="F28" s="36"/>
      <c r="G28" s="42">
        <f>E28*F28</f>
        <v>0</v>
      </c>
      <c r="H28" s="20">
        <v>129</v>
      </c>
    </row>
    <row r="29" spans="1:8" ht="24" x14ac:dyDescent="0.25">
      <c r="A29" s="77">
        <v>2</v>
      </c>
      <c r="B29" s="69" t="s">
        <v>150</v>
      </c>
      <c r="C29" s="40"/>
      <c r="D29" s="12" t="s">
        <v>6</v>
      </c>
      <c r="E29" s="41">
        <v>10</v>
      </c>
      <c r="F29" s="36"/>
      <c r="G29" s="42">
        <f t="shared" ref="G29:G30" si="1">E29*F29</f>
        <v>0</v>
      </c>
      <c r="H29" s="14"/>
    </row>
    <row r="30" spans="1:8" ht="60.75" thickBot="1" x14ac:dyDescent="0.3">
      <c r="A30" s="88">
        <v>3</v>
      </c>
      <c r="B30" s="72" t="s">
        <v>186</v>
      </c>
      <c r="C30" s="56" t="s">
        <v>151</v>
      </c>
      <c r="D30" s="57" t="s">
        <v>6</v>
      </c>
      <c r="E30" s="58">
        <v>32</v>
      </c>
      <c r="F30" s="59"/>
      <c r="G30" s="42">
        <f t="shared" si="1"/>
        <v>0</v>
      </c>
      <c r="H30" s="14"/>
    </row>
    <row r="31" spans="1:8" ht="15.75" thickBot="1" x14ac:dyDescent="0.3">
      <c r="A31" s="115"/>
      <c r="B31" s="116"/>
      <c r="C31" s="116"/>
      <c r="D31" s="116"/>
      <c r="E31" s="116"/>
      <c r="F31" s="117"/>
      <c r="G31" s="79">
        <f>SUM(G28:G30)</f>
        <v>0</v>
      </c>
      <c r="H31" s="18">
        <f>SUM(H28:H30)</f>
        <v>129</v>
      </c>
    </row>
    <row r="32" spans="1:8" ht="15.75" thickBot="1" x14ac:dyDescent="0.3">
      <c r="A32" s="128" t="s">
        <v>11</v>
      </c>
      <c r="B32" s="129"/>
      <c r="C32" s="129"/>
      <c r="D32" s="129"/>
      <c r="E32" s="129"/>
      <c r="F32" s="129"/>
      <c r="G32" s="130"/>
      <c r="H32" s="21"/>
    </row>
    <row r="33" spans="1:8" ht="36" x14ac:dyDescent="0.25">
      <c r="A33" s="76">
        <v>1</v>
      </c>
      <c r="B33" s="85" t="s">
        <v>152</v>
      </c>
      <c r="C33" s="65" t="s">
        <v>97</v>
      </c>
      <c r="D33" s="86" t="s">
        <v>6</v>
      </c>
      <c r="E33" s="87">
        <v>2400</v>
      </c>
      <c r="F33" s="36"/>
      <c r="G33" s="42">
        <f>E33*F33</f>
        <v>0</v>
      </c>
      <c r="H33" s="14">
        <v>4300</v>
      </c>
    </row>
    <row r="34" spans="1:8" ht="36" x14ac:dyDescent="0.25">
      <c r="A34" s="76">
        <v>2</v>
      </c>
      <c r="B34" s="70" t="s">
        <v>84</v>
      </c>
      <c r="C34" s="11" t="s">
        <v>100</v>
      </c>
      <c r="D34" s="9" t="s">
        <v>6</v>
      </c>
      <c r="E34" s="35">
        <v>200</v>
      </c>
      <c r="F34" s="37"/>
      <c r="G34" s="34">
        <f t="shared" ref="G34:G44" si="2">E34*F34</f>
        <v>0</v>
      </c>
      <c r="H34" s="10">
        <v>1600</v>
      </c>
    </row>
    <row r="35" spans="1:8" ht="24" x14ac:dyDescent="0.25">
      <c r="A35" s="76">
        <v>3</v>
      </c>
      <c r="B35" s="70" t="s">
        <v>12</v>
      </c>
      <c r="C35" s="11" t="s">
        <v>101</v>
      </c>
      <c r="D35" s="9" t="s">
        <v>8</v>
      </c>
      <c r="E35" s="35">
        <v>80</v>
      </c>
      <c r="F35" s="37"/>
      <c r="G35" s="34">
        <f t="shared" si="2"/>
        <v>0</v>
      </c>
      <c r="H35" s="14"/>
    </row>
    <row r="36" spans="1:8" ht="36" x14ac:dyDescent="0.25">
      <c r="A36" s="76">
        <v>4</v>
      </c>
      <c r="B36" s="70" t="s">
        <v>192</v>
      </c>
      <c r="C36" s="11" t="s">
        <v>102</v>
      </c>
      <c r="D36" s="9" t="s">
        <v>6</v>
      </c>
      <c r="E36" s="105">
        <v>200</v>
      </c>
      <c r="F36" s="37"/>
      <c r="G36" s="34">
        <f t="shared" si="2"/>
        <v>0</v>
      </c>
      <c r="H36" s="14"/>
    </row>
    <row r="37" spans="1:8" ht="36" x14ac:dyDescent="0.25">
      <c r="A37" s="76">
        <v>5</v>
      </c>
      <c r="B37" s="70" t="s">
        <v>205</v>
      </c>
      <c r="C37" s="11" t="s">
        <v>103</v>
      </c>
      <c r="D37" s="9" t="s">
        <v>6</v>
      </c>
      <c r="E37" s="49">
        <v>40</v>
      </c>
      <c r="F37" s="104"/>
      <c r="G37" s="34">
        <f t="shared" si="2"/>
        <v>0</v>
      </c>
      <c r="H37" s="10">
        <v>2106</v>
      </c>
    </row>
    <row r="38" spans="1:8" ht="36" x14ac:dyDescent="0.25">
      <c r="A38" s="76">
        <v>6</v>
      </c>
      <c r="B38" s="70" t="s">
        <v>193</v>
      </c>
      <c r="C38" s="11" t="s">
        <v>154</v>
      </c>
      <c r="D38" s="9" t="s">
        <v>6</v>
      </c>
      <c r="E38" s="35">
        <v>80</v>
      </c>
      <c r="F38" s="43"/>
      <c r="G38" s="34">
        <f t="shared" si="2"/>
        <v>0</v>
      </c>
      <c r="H38" s="14">
        <v>392</v>
      </c>
    </row>
    <row r="39" spans="1:8" ht="24.75" thickBot="1" x14ac:dyDescent="0.3">
      <c r="A39" s="76">
        <v>7</v>
      </c>
      <c r="B39" s="70" t="s">
        <v>14</v>
      </c>
      <c r="C39" s="11" t="s">
        <v>153</v>
      </c>
      <c r="D39" s="9" t="s">
        <v>6</v>
      </c>
      <c r="E39" s="35">
        <v>300</v>
      </c>
      <c r="F39" s="37"/>
      <c r="G39" s="34">
        <f t="shared" si="2"/>
        <v>0</v>
      </c>
      <c r="H39" s="22"/>
    </row>
    <row r="40" spans="1:8" ht="24.75" thickBot="1" x14ac:dyDescent="0.3">
      <c r="A40" s="76">
        <v>8</v>
      </c>
      <c r="B40" s="70" t="s">
        <v>155</v>
      </c>
      <c r="C40" s="11"/>
      <c r="D40" s="9" t="s">
        <v>6</v>
      </c>
      <c r="E40" s="35">
        <v>50</v>
      </c>
      <c r="F40" s="37"/>
      <c r="G40" s="34">
        <f t="shared" si="2"/>
        <v>0</v>
      </c>
      <c r="H40" s="22"/>
    </row>
    <row r="41" spans="1:8" ht="15.75" thickBot="1" x14ac:dyDescent="0.3">
      <c r="A41" s="76">
        <v>9</v>
      </c>
      <c r="B41" s="70" t="s">
        <v>15</v>
      </c>
      <c r="C41" s="11"/>
      <c r="D41" s="9" t="s">
        <v>6</v>
      </c>
      <c r="E41" s="35">
        <v>10</v>
      </c>
      <c r="F41" s="37"/>
      <c r="G41" s="34">
        <f t="shared" si="2"/>
        <v>0</v>
      </c>
      <c r="H41" s="22"/>
    </row>
    <row r="42" spans="1:8" ht="24.75" thickBot="1" x14ac:dyDescent="0.3">
      <c r="A42" s="76">
        <v>10</v>
      </c>
      <c r="B42" s="70" t="s">
        <v>156</v>
      </c>
      <c r="C42" s="11" t="s">
        <v>104</v>
      </c>
      <c r="D42" s="9" t="s">
        <v>6</v>
      </c>
      <c r="E42" s="49">
        <v>30</v>
      </c>
      <c r="F42" s="44"/>
      <c r="G42" s="34">
        <f t="shared" si="2"/>
        <v>0</v>
      </c>
      <c r="H42" s="22"/>
    </row>
    <row r="43" spans="1:8" ht="15.75" thickBot="1" x14ac:dyDescent="0.3">
      <c r="A43" s="76">
        <v>11</v>
      </c>
      <c r="B43" s="70" t="s">
        <v>157</v>
      </c>
      <c r="C43" s="11"/>
      <c r="D43" s="9" t="s">
        <v>6</v>
      </c>
      <c r="E43" s="49">
        <v>50</v>
      </c>
      <c r="F43" s="44"/>
      <c r="G43" s="34">
        <f t="shared" si="2"/>
        <v>0</v>
      </c>
      <c r="H43" s="22"/>
    </row>
    <row r="44" spans="1:8" ht="24.75" thickBot="1" x14ac:dyDescent="0.3">
      <c r="A44" s="76">
        <v>12</v>
      </c>
      <c r="B44" s="73" t="s">
        <v>16</v>
      </c>
      <c r="C44" s="31"/>
      <c r="D44" s="50" t="s">
        <v>6</v>
      </c>
      <c r="E44" s="60">
        <v>10</v>
      </c>
      <c r="F44" s="110"/>
      <c r="G44" s="34">
        <f t="shared" si="2"/>
        <v>0</v>
      </c>
      <c r="H44" s="22"/>
    </row>
    <row r="45" spans="1:8" ht="15.75" customHeight="1" thickBot="1" x14ac:dyDescent="0.3">
      <c r="A45" s="115"/>
      <c r="B45" s="116"/>
      <c r="C45" s="116"/>
      <c r="D45" s="116"/>
      <c r="E45" s="116"/>
      <c r="F45" s="117"/>
      <c r="G45" s="54">
        <f>SUM(G33:G44)</f>
        <v>0</v>
      </c>
      <c r="H45" s="18">
        <f>SUM(H33:H38)</f>
        <v>8398</v>
      </c>
    </row>
    <row r="46" spans="1:8" ht="15.75" thickBot="1" x14ac:dyDescent="0.3">
      <c r="A46" s="134" t="s">
        <v>17</v>
      </c>
      <c r="B46" s="135"/>
      <c r="C46" s="135"/>
      <c r="D46" s="135"/>
      <c r="E46" s="135"/>
      <c r="F46" s="135"/>
      <c r="G46" s="136"/>
      <c r="H46" s="19"/>
    </row>
    <row r="47" spans="1:8" ht="36" x14ac:dyDescent="0.25">
      <c r="A47" s="78">
        <v>1</v>
      </c>
      <c r="B47" s="70" t="s">
        <v>194</v>
      </c>
      <c r="C47" s="11" t="s">
        <v>105</v>
      </c>
      <c r="D47" s="9" t="s">
        <v>19</v>
      </c>
      <c r="E47" s="35">
        <v>10</v>
      </c>
      <c r="F47" s="37"/>
      <c r="G47" s="42">
        <f t="shared" ref="G47:G88" si="3">E47*F47</f>
        <v>0</v>
      </c>
      <c r="H47" s="10">
        <v>645.6</v>
      </c>
    </row>
    <row r="48" spans="1:8" ht="36" x14ac:dyDescent="0.25">
      <c r="A48" s="77">
        <v>2</v>
      </c>
      <c r="B48" s="69" t="s">
        <v>18</v>
      </c>
      <c r="C48" s="11" t="s">
        <v>106</v>
      </c>
      <c r="D48" s="9" t="s">
        <v>60</v>
      </c>
      <c r="E48" s="49">
        <v>10</v>
      </c>
      <c r="F48" s="111"/>
      <c r="G48" s="42">
        <f t="shared" si="3"/>
        <v>0</v>
      </c>
      <c r="H48" s="10">
        <v>302.39999999999998</v>
      </c>
    </row>
    <row r="49" spans="1:8" ht="72" x14ac:dyDescent="0.25">
      <c r="A49" s="78">
        <v>3</v>
      </c>
      <c r="B49" s="70" t="s">
        <v>195</v>
      </c>
      <c r="C49" s="11" t="s">
        <v>107</v>
      </c>
      <c r="D49" s="9" t="s">
        <v>20</v>
      </c>
      <c r="E49" s="35">
        <v>30</v>
      </c>
      <c r="F49" s="37"/>
      <c r="G49" s="42">
        <f t="shared" si="3"/>
        <v>0</v>
      </c>
      <c r="H49" s="10">
        <v>2614.5</v>
      </c>
    </row>
    <row r="50" spans="1:8" ht="36" x14ac:dyDescent="0.25">
      <c r="A50" s="78">
        <v>4</v>
      </c>
      <c r="B50" s="70" t="s">
        <v>158</v>
      </c>
      <c r="C50" s="11" t="s">
        <v>108</v>
      </c>
      <c r="D50" s="11" t="s">
        <v>61</v>
      </c>
      <c r="E50" s="35">
        <v>600</v>
      </c>
      <c r="F50" s="37"/>
      <c r="G50" s="42">
        <f t="shared" si="3"/>
        <v>0</v>
      </c>
      <c r="H50" s="10">
        <v>5920</v>
      </c>
    </row>
    <row r="51" spans="1:8" ht="24" x14ac:dyDescent="0.25">
      <c r="A51" s="77">
        <v>5</v>
      </c>
      <c r="B51" s="70" t="s">
        <v>196</v>
      </c>
      <c r="C51" s="11" t="s">
        <v>109</v>
      </c>
      <c r="D51" s="11" t="s">
        <v>197</v>
      </c>
      <c r="E51" s="35">
        <v>220</v>
      </c>
      <c r="F51" s="37"/>
      <c r="G51" s="42">
        <f t="shared" si="3"/>
        <v>0</v>
      </c>
      <c r="H51" s="10">
        <v>1110</v>
      </c>
    </row>
    <row r="52" spans="1:8" ht="60" x14ac:dyDescent="0.25">
      <c r="A52" s="78">
        <v>6</v>
      </c>
      <c r="B52" s="70" t="s">
        <v>21</v>
      </c>
      <c r="C52" s="11" t="s">
        <v>110</v>
      </c>
      <c r="D52" s="11" t="s">
        <v>20</v>
      </c>
      <c r="E52" s="35">
        <v>35</v>
      </c>
      <c r="F52" s="37"/>
      <c r="G52" s="42">
        <f t="shared" si="3"/>
        <v>0</v>
      </c>
      <c r="H52" s="10">
        <v>364</v>
      </c>
    </row>
    <row r="53" spans="1:8" ht="24" x14ac:dyDescent="0.25">
      <c r="A53" s="78">
        <v>7</v>
      </c>
      <c r="B53" s="70" t="s">
        <v>198</v>
      </c>
      <c r="C53" s="11" t="s">
        <v>111</v>
      </c>
      <c r="D53" s="11" t="s">
        <v>6</v>
      </c>
      <c r="E53" s="48">
        <v>10</v>
      </c>
      <c r="F53" s="37"/>
      <c r="G53" s="42">
        <f t="shared" si="3"/>
        <v>0</v>
      </c>
      <c r="H53" s="10"/>
    </row>
    <row r="54" spans="1:8" ht="24" x14ac:dyDescent="0.25">
      <c r="A54" s="77">
        <v>8</v>
      </c>
      <c r="B54" s="70" t="s">
        <v>22</v>
      </c>
      <c r="C54" s="11" t="s">
        <v>112</v>
      </c>
      <c r="D54" s="11" t="s">
        <v>23</v>
      </c>
      <c r="E54" s="45">
        <v>120</v>
      </c>
      <c r="F54" s="37"/>
      <c r="G54" s="34">
        <f t="shared" si="3"/>
        <v>0</v>
      </c>
      <c r="H54" s="10">
        <v>450</v>
      </c>
    </row>
    <row r="55" spans="1:8" ht="60" x14ac:dyDescent="0.25">
      <c r="A55" s="78">
        <v>9</v>
      </c>
      <c r="B55" s="70" t="s">
        <v>137</v>
      </c>
      <c r="C55" s="11" t="s">
        <v>113</v>
      </c>
      <c r="D55" s="106" t="s">
        <v>159</v>
      </c>
      <c r="E55" s="45">
        <v>25</v>
      </c>
      <c r="F55" s="37"/>
      <c r="G55" s="42">
        <f t="shared" si="3"/>
        <v>0</v>
      </c>
      <c r="H55" s="10"/>
    </row>
    <row r="56" spans="1:8" x14ac:dyDescent="0.25">
      <c r="A56" s="78">
        <v>10</v>
      </c>
      <c r="B56" s="70" t="s">
        <v>199</v>
      </c>
      <c r="C56" s="11" t="s">
        <v>173</v>
      </c>
      <c r="D56" s="106" t="s">
        <v>6</v>
      </c>
      <c r="E56" s="45">
        <v>30</v>
      </c>
      <c r="F56" s="37"/>
      <c r="G56" s="42">
        <f t="shared" si="3"/>
        <v>0</v>
      </c>
      <c r="H56" s="10"/>
    </row>
    <row r="57" spans="1:8" ht="48" x14ac:dyDescent="0.25">
      <c r="A57" s="77">
        <v>11</v>
      </c>
      <c r="B57" s="69" t="s">
        <v>138</v>
      </c>
      <c r="C57" s="11" t="s">
        <v>139</v>
      </c>
      <c r="D57" s="9" t="s">
        <v>6</v>
      </c>
      <c r="E57" s="45">
        <v>5</v>
      </c>
      <c r="F57" s="37"/>
      <c r="G57" s="42">
        <f t="shared" si="3"/>
        <v>0</v>
      </c>
      <c r="H57" s="10">
        <v>597.4</v>
      </c>
    </row>
    <row r="58" spans="1:8" ht="24" x14ac:dyDescent="0.25">
      <c r="A58" s="78">
        <v>12</v>
      </c>
      <c r="B58" s="69" t="s">
        <v>160</v>
      </c>
      <c r="C58" s="11" t="s">
        <v>140</v>
      </c>
      <c r="D58" s="9" t="s">
        <v>161</v>
      </c>
      <c r="E58" s="45">
        <v>45</v>
      </c>
      <c r="F58" s="37"/>
      <c r="G58" s="42">
        <f t="shared" si="3"/>
        <v>0</v>
      </c>
      <c r="H58" s="10"/>
    </row>
    <row r="59" spans="1:8" ht="24" x14ac:dyDescent="0.25">
      <c r="A59" s="78">
        <v>13</v>
      </c>
      <c r="B59" s="107" t="s">
        <v>174</v>
      </c>
      <c r="C59" s="11" t="s">
        <v>141</v>
      </c>
      <c r="D59" s="9" t="s">
        <v>62</v>
      </c>
      <c r="E59" s="93">
        <v>150</v>
      </c>
      <c r="F59" s="47"/>
      <c r="G59" s="42">
        <f t="shared" si="3"/>
        <v>0</v>
      </c>
      <c r="H59" s="10">
        <v>1365</v>
      </c>
    </row>
    <row r="60" spans="1:8" ht="95.25" customHeight="1" x14ac:dyDescent="0.25">
      <c r="A60" s="77">
        <v>14</v>
      </c>
      <c r="B60" s="69" t="s">
        <v>24</v>
      </c>
      <c r="C60" s="11" t="s">
        <v>114</v>
      </c>
      <c r="D60" s="9" t="s">
        <v>19</v>
      </c>
      <c r="E60" s="48">
        <v>7</v>
      </c>
      <c r="F60" s="37"/>
      <c r="G60" s="42">
        <f t="shared" si="3"/>
        <v>0</v>
      </c>
      <c r="H60" s="10">
        <v>245</v>
      </c>
    </row>
    <row r="61" spans="1:8" ht="49.5" customHeight="1" x14ac:dyDescent="0.25">
      <c r="A61" s="78">
        <v>15</v>
      </c>
      <c r="B61" s="69" t="s">
        <v>25</v>
      </c>
      <c r="C61" s="94" t="s">
        <v>136</v>
      </c>
      <c r="D61" s="95" t="s">
        <v>26</v>
      </c>
      <c r="E61" s="35">
        <v>8</v>
      </c>
      <c r="F61" s="37"/>
      <c r="G61" s="42">
        <f t="shared" si="3"/>
        <v>0</v>
      </c>
      <c r="H61" s="10"/>
    </row>
    <row r="62" spans="1:8" ht="60.75" customHeight="1" x14ac:dyDescent="0.25">
      <c r="A62" s="78">
        <v>16</v>
      </c>
      <c r="B62" s="69" t="s">
        <v>27</v>
      </c>
      <c r="C62" s="94" t="s">
        <v>115</v>
      </c>
      <c r="D62" s="95" t="s">
        <v>26</v>
      </c>
      <c r="E62" s="96">
        <v>1</v>
      </c>
      <c r="F62" s="37"/>
      <c r="G62" s="42">
        <f t="shared" si="3"/>
        <v>0</v>
      </c>
      <c r="H62" s="10"/>
    </row>
    <row r="63" spans="1:8" ht="48" x14ac:dyDescent="0.25">
      <c r="A63" s="77">
        <v>17</v>
      </c>
      <c r="B63" s="69" t="s">
        <v>67</v>
      </c>
      <c r="C63" s="94" t="s">
        <v>116</v>
      </c>
      <c r="D63" s="95" t="s">
        <v>26</v>
      </c>
      <c r="E63" s="49">
        <v>5</v>
      </c>
      <c r="F63" s="37"/>
      <c r="G63" s="42">
        <f t="shared" si="3"/>
        <v>0</v>
      </c>
      <c r="H63" s="10">
        <v>237.24</v>
      </c>
    </row>
    <row r="64" spans="1:8" ht="44.25" customHeight="1" x14ac:dyDescent="0.25">
      <c r="A64" s="78">
        <v>18</v>
      </c>
      <c r="B64" s="70" t="s">
        <v>75</v>
      </c>
      <c r="C64" s="11" t="s">
        <v>117</v>
      </c>
      <c r="D64" s="9" t="s">
        <v>28</v>
      </c>
      <c r="E64" s="35">
        <v>5</v>
      </c>
      <c r="F64" s="43"/>
      <c r="G64" s="42">
        <f t="shared" si="3"/>
        <v>0</v>
      </c>
      <c r="H64" s="10"/>
    </row>
    <row r="65" spans="1:8" ht="52.5" customHeight="1" x14ac:dyDescent="0.25">
      <c r="A65" s="78">
        <v>19</v>
      </c>
      <c r="B65" s="70" t="s">
        <v>206</v>
      </c>
      <c r="C65" s="11" t="s">
        <v>175</v>
      </c>
      <c r="D65" s="9" t="s">
        <v>176</v>
      </c>
      <c r="E65" s="35">
        <v>2</v>
      </c>
      <c r="F65" s="43"/>
      <c r="G65" s="42">
        <f t="shared" si="3"/>
        <v>0</v>
      </c>
      <c r="H65" s="10"/>
    </row>
    <row r="66" spans="1:8" ht="65.25" customHeight="1" x14ac:dyDescent="0.25">
      <c r="A66" s="77">
        <v>20</v>
      </c>
      <c r="B66" s="69" t="s">
        <v>29</v>
      </c>
      <c r="C66" s="11" t="s">
        <v>118</v>
      </c>
      <c r="D66" s="9" t="s">
        <v>30</v>
      </c>
      <c r="E66" s="49">
        <v>8</v>
      </c>
      <c r="F66" s="97"/>
      <c r="G66" s="42">
        <f t="shared" si="3"/>
        <v>0</v>
      </c>
      <c r="H66" s="10">
        <v>795.76</v>
      </c>
    </row>
    <row r="67" spans="1:8" ht="33" customHeight="1" x14ac:dyDescent="0.25">
      <c r="A67" s="78">
        <v>21</v>
      </c>
      <c r="B67" s="72" t="s">
        <v>31</v>
      </c>
      <c r="C67" s="31" t="s">
        <v>119</v>
      </c>
      <c r="D67" s="50" t="s">
        <v>30</v>
      </c>
      <c r="E67" s="49">
        <v>20</v>
      </c>
      <c r="F67" s="110"/>
      <c r="G67" s="42">
        <f t="shared" si="3"/>
        <v>0</v>
      </c>
      <c r="H67" s="24"/>
    </row>
    <row r="68" spans="1:8" ht="32.25" customHeight="1" x14ac:dyDescent="0.25">
      <c r="A68" s="78">
        <v>22</v>
      </c>
      <c r="B68" s="72" t="s">
        <v>68</v>
      </c>
      <c r="C68" s="31" t="s">
        <v>120</v>
      </c>
      <c r="D68" s="31" t="s">
        <v>162</v>
      </c>
      <c r="E68" s="98">
        <v>80</v>
      </c>
      <c r="F68" s="110"/>
      <c r="G68" s="42">
        <f t="shared" si="3"/>
        <v>0</v>
      </c>
      <c r="H68" s="24"/>
    </row>
    <row r="69" spans="1:8" ht="48.75" thickBot="1" x14ac:dyDescent="0.3">
      <c r="A69" s="77">
        <v>23</v>
      </c>
      <c r="B69" s="72" t="s">
        <v>69</v>
      </c>
      <c r="C69" s="11" t="s">
        <v>121</v>
      </c>
      <c r="D69" s="9" t="s">
        <v>26</v>
      </c>
      <c r="E69" s="49">
        <v>6</v>
      </c>
      <c r="F69" s="104"/>
      <c r="G69" s="42">
        <f t="shared" si="3"/>
        <v>0</v>
      </c>
      <c r="H69" s="25">
        <v>428.66</v>
      </c>
    </row>
    <row r="70" spans="1:8" ht="48.75" thickBot="1" x14ac:dyDescent="0.3">
      <c r="A70" s="78">
        <v>24</v>
      </c>
      <c r="B70" s="69" t="s">
        <v>32</v>
      </c>
      <c r="C70" s="94" t="s">
        <v>122</v>
      </c>
      <c r="D70" s="9" t="s">
        <v>28</v>
      </c>
      <c r="E70" s="45">
        <v>12</v>
      </c>
      <c r="F70" s="104"/>
      <c r="G70" s="42">
        <f t="shared" si="3"/>
        <v>0</v>
      </c>
      <c r="H70" s="22"/>
    </row>
    <row r="71" spans="1:8" ht="24.75" thickBot="1" x14ac:dyDescent="0.3">
      <c r="A71" s="78">
        <v>25</v>
      </c>
      <c r="B71" s="69" t="s">
        <v>163</v>
      </c>
      <c r="C71" s="94" t="s">
        <v>123</v>
      </c>
      <c r="D71" s="9" t="s">
        <v>76</v>
      </c>
      <c r="E71" s="45">
        <v>20</v>
      </c>
      <c r="F71" s="104"/>
      <c r="G71" s="42">
        <f t="shared" si="3"/>
        <v>0</v>
      </c>
      <c r="H71" s="22"/>
    </row>
    <row r="72" spans="1:8" ht="72.75" thickBot="1" x14ac:dyDescent="0.3">
      <c r="A72" s="77">
        <v>26</v>
      </c>
      <c r="B72" s="69" t="s">
        <v>143</v>
      </c>
      <c r="C72" s="94" t="s">
        <v>181</v>
      </c>
      <c r="D72" s="9" t="s">
        <v>26</v>
      </c>
      <c r="E72" s="45">
        <v>2</v>
      </c>
      <c r="F72" s="104"/>
      <c r="G72" s="34">
        <f t="shared" si="3"/>
        <v>0</v>
      </c>
      <c r="H72" s="22"/>
    </row>
    <row r="73" spans="1:8" ht="24.75" thickBot="1" x14ac:dyDescent="0.3">
      <c r="A73" s="78">
        <v>27</v>
      </c>
      <c r="B73" s="69" t="s">
        <v>70</v>
      </c>
      <c r="C73" s="94" t="s">
        <v>124</v>
      </c>
      <c r="D73" s="9" t="s">
        <v>71</v>
      </c>
      <c r="E73" s="45">
        <v>5</v>
      </c>
      <c r="F73" s="97"/>
      <c r="G73" s="34">
        <f t="shared" si="3"/>
        <v>0</v>
      </c>
      <c r="H73" s="22"/>
    </row>
    <row r="74" spans="1:8" ht="72.75" thickBot="1" x14ac:dyDescent="0.3">
      <c r="A74" s="78">
        <v>28</v>
      </c>
      <c r="B74" s="82" t="s">
        <v>53</v>
      </c>
      <c r="C74" s="11" t="s">
        <v>125</v>
      </c>
      <c r="D74" s="9" t="s">
        <v>54</v>
      </c>
      <c r="E74" s="49">
        <v>5</v>
      </c>
      <c r="F74" s="102"/>
      <c r="G74" s="34">
        <f t="shared" si="3"/>
        <v>0</v>
      </c>
      <c r="H74" s="22"/>
    </row>
    <row r="75" spans="1:8" ht="60.75" thickBot="1" x14ac:dyDescent="0.3">
      <c r="A75" s="77">
        <v>29</v>
      </c>
      <c r="B75" s="69" t="s">
        <v>55</v>
      </c>
      <c r="C75" s="11" t="s">
        <v>126</v>
      </c>
      <c r="D75" s="9" t="s">
        <v>13</v>
      </c>
      <c r="E75" s="49">
        <v>5</v>
      </c>
      <c r="F75" s="102"/>
      <c r="G75" s="42">
        <f t="shared" si="3"/>
        <v>0</v>
      </c>
      <c r="H75" s="22"/>
    </row>
    <row r="76" spans="1:8" ht="48.75" thickBot="1" x14ac:dyDescent="0.3">
      <c r="A76" s="78">
        <v>30</v>
      </c>
      <c r="B76" s="70" t="s">
        <v>56</v>
      </c>
      <c r="C76" s="23" t="s">
        <v>127</v>
      </c>
      <c r="D76" s="9" t="s">
        <v>57</v>
      </c>
      <c r="E76" s="49">
        <v>80</v>
      </c>
      <c r="F76" s="102"/>
      <c r="G76" s="42">
        <f t="shared" si="3"/>
        <v>0</v>
      </c>
      <c r="H76" s="22"/>
    </row>
    <row r="77" spans="1:8" ht="36.75" thickBot="1" x14ac:dyDescent="0.3">
      <c r="A77" s="78">
        <v>31</v>
      </c>
      <c r="B77" s="69" t="s">
        <v>58</v>
      </c>
      <c r="C77" s="23" t="s">
        <v>128</v>
      </c>
      <c r="D77" s="9" t="s">
        <v>57</v>
      </c>
      <c r="E77" s="49">
        <v>80</v>
      </c>
      <c r="F77" s="46"/>
      <c r="G77" s="42">
        <f t="shared" si="3"/>
        <v>0</v>
      </c>
      <c r="H77" s="22"/>
    </row>
    <row r="78" spans="1:8" ht="36.75" thickBot="1" x14ac:dyDescent="0.3">
      <c r="A78" s="77">
        <v>32</v>
      </c>
      <c r="B78" s="69" t="s">
        <v>77</v>
      </c>
      <c r="C78" s="11" t="s">
        <v>129</v>
      </c>
      <c r="D78" s="9" t="s">
        <v>63</v>
      </c>
      <c r="E78" s="49">
        <v>16</v>
      </c>
      <c r="F78" s="46"/>
      <c r="G78" s="42">
        <f t="shared" si="3"/>
        <v>0</v>
      </c>
      <c r="H78" s="22"/>
    </row>
    <row r="79" spans="1:8" ht="26.25" thickBot="1" x14ac:dyDescent="0.3">
      <c r="A79" s="78">
        <v>33</v>
      </c>
      <c r="B79" s="70" t="s">
        <v>78</v>
      </c>
      <c r="C79" s="11" t="s">
        <v>130</v>
      </c>
      <c r="D79" s="9" t="s">
        <v>64</v>
      </c>
      <c r="E79" s="49">
        <v>7</v>
      </c>
      <c r="F79" s="46"/>
      <c r="G79" s="42">
        <f t="shared" si="3"/>
        <v>0</v>
      </c>
      <c r="H79" s="22"/>
    </row>
    <row r="80" spans="1:8" ht="48.75" thickBot="1" x14ac:dyDescent="0.3">
      <c r="A80" s="78">
        <v>34</v>
      </c>
      <c r="B80" s="70" t="s">
        <v>79</v>
      </c>
      <c r="C80" s="11" t="s">
        <v>131</v>
      </c>
      <c r="D80" s="9" t="s">
        <v>59</v>
      </c>
      <c r="E80" s="49">
        <v>8</v>
      </c>
      <c r="F80" s="102"/>
      <c r="G80" s="42">
        <f t="shared" si="3"/>
        <v>0</v>
      </c>
      <c r="H80" s="22"/>
    </row>
    <row r="81" spans="1:8" ht="24.75" thickBot="1" x14ac:dyDescent="0.3">
      <c r="A81" s="77">
        <v>35</v>
      </c>
      <c r="B81" s="70" t="s">
        <v>145</v>
      </c>
      <c r="C81" s="11"/>
      <c r="D81" s="9" t="s">
        <v>144</v>
      </c>
      <c r="E81" s="49">
        <v>2</v>
      </c>
      <c r="F81" s="102"/>
      <c r="G81" s="42">
        <f t="shared" si="3"/>
        <v>0</v>
      </c>
      <c r="H81" s="22"/>
    </row>
    <row r="82" spans="1:8" ht="38.25" thickBot="1" x14ac:dyDescent="0.3">
      <c r="A82" s="78">
        <v>36</v>
      </c>
      <c r="B82" s="70" t="s">
        <v>165</v>
      </c>
      <c r="C82" s="11" t="s">
        <v>132</v>
      </c>
      <c r="D82" s="9" t="s">
        <v>164</v>
      </c>
      <c r="E82" s="49">
        <v>300</v>
      </c>
      <c r="F82" s="102"/>
      <c r="G82" s="36">
        <f t="shared" si="3"/>
        <v>0</v>
      </c>
      <c r="H82" s="22"/>
    </row>
    <row r="83" spans="1:8" ht="38.25" thickBot="1" x14ac:dyDescent="0.3">
      <c r="A83" s="78">
        <v>37</v>
      </c>
      <c r="B83" s="70" t="s">
        <v>166</v>
      </c>
      <c r="C83" s="11" t="s">
        <v>133</v>
      </c>
      <c r="D83" s="9" t="s">
        <v>164</v>
      </c>
      <c r="E83" s="51">
        <v>300</v>
      </c>
      <c r="F83" s="102"/>
      <c r="G83" s="103">
        <f>E83*F83</f>
        <v>0</v>
      </c>
      <c r="H83" s="22"/>
    </row>
    <row r="84" spans="1:8" ht="15.75" thickBot="1" x14ac:dyDescent="0.3">
      <c r="A84" s="77">
        <v>38</v>
      </c>
      <c r="B84" s="70" t="s">
        <v>89</v>
      </c>
      <c r="C84" s="11" t="s">
        <v>134</v>
      </c>
      <c r="D84" s="9" t="s">
        <v>6</v>
      </c>
      <c r="E84" s="51">
        <v>2</v>
      </c>
      <c r="F84" s="102"/>
      <c r="G84" s="42">
        <f t="shared" si="3"/>
        <v>0</v>
      </c>
      <c r="H84" s="22"/>
    </row>
    <row r="85" spans="1:8" ht="15.75" thickBot="1" x14ac:dyDescent="0.3">
      <c r="A85" s="78">
        <v>39</v>
      </c>
      <c r="B85" s="70" t="s">
        <v>87</v>
      </c>
      <c r="C85" s="11" t="s">
        <v>134</v>
      </c>
      <c r="D85" s="9" t="s">
        <v>6</v>
      </c>
      <c r="E85" s="51">
        <v>2</v>
      </c>
      <c r="F85" s="102"/>
      <c r="G85" s="42">
        <f t="shared" si="3"/>
        <v>0</v>
      </c>
      <c r="H85" s="22"/>
    </row>
    <row r="86" spans="1:8" ht="15.75" thickBot="1" x14ac:dyDescent="0.3">
      <c r="A86" s="78">
        <v>40</v>
      </c>
      <c r="B86" s="70" t="s">
        <v>88</v>
      </c>
      <c r="C86" s="11" t="s">
        <v>134</v>
      </c>
      <c r="D86" s="9" t="s">
        <v>6</v>
      </c>
      <c r="E86" s="51">
        <v>2</v>
      </c>
      <c r="F86" s="102"/>
      <c r="G86" s="42">
        <f t="shared" si="3"/>
        <v>0</v>
      </c>
      <c r="H86" s="22"/>
    </row>
    <row r="87" spans="1:8" ht="24.75" thickBot="1" x14ac:dyDescent="0.3">
      <c r="A87" s="77">
        <v>41</v>
      </c>
      <c r="B87" s="70" t="s">
        <v>167</v>
      </c>
      <c r="C87" s="11" t="s">
        <v>134</v>
      </c>
      <c r="D87" s="9" t="s">
        <v>6</v>
      </c>
      <c r="E87" s="51">
        <v>2</v>
      </c>
      <c r="F87" s="102"/>
      <c r="G87" s="42">
        <f t="shared" si="3"/>
        <v>0</v>
      </c>
      <c r="H87" s="22"/>
    </row>
    <row r="88" spans="1:8" ht="24.75" thickBot="1" x14ac:dyDescent="0.3">
      <c r="A88" s="78">
        <v>42</v>
      </c>
      <c r="B88" s="74" t="s">
        <v>168</v>
      </c>
      <c r="C88" s="31" t="s">
        <v>169</v>
      </c>
      <c r="D88" s="50" t="s">
        <v>8</v>
      </c>
      <c r="E88" s="51">
        <v>20</v>
      </c>
      <c r="F88" s="109"/>
      <c r="G88" s="42">
        <f t="shared" si="3"/>
        <v>0</v>
      </c>
      <c r="H88" s="22"/>
    </row>
    <row r="89" spans="1:8" ht="15.75" thickBot="1" x14ac:dyDescent="0.3">
      <c r="A89" s="115"/>
      <c r="B89" s="116"/>
      <c r="C89" s="116"/>
      <c r="D89" s="116"/>
      <c r="E89" s="116"/>
      <c r="F89" s="117"/>
      <c r="G89" s="54">
        <f>SUM(G47:G88)</f>
        <v>0</v>
      </c>
      <c r="H89" s="22"/>
    </row>
    <row r="90" spans="1:8" ht="15.75" thickBot="1" x14ac:dyDescent="0.3">
      <c r="A90" s="128" t="s">
        <v>35</v>
      </c>
      <c r="B90" s="129"/>
      <c r="C90" s="129"/>
      <c r="D90" s="129"/>
      <c r="E90" s="129"/>
      <c r="F90" s="129"/>
      <c r="G90" s="130"/>
      <c r="H90" s="22"/>
    </row>
    <row r="91" spans="1:8" ht="36.75" thickBot="1" x14ac:dyDescent="0.3">
      <c r="A91" s="77">
        <v>1</v>
      </c>
      <c r="B91" s="71" t="s">
        <v>170</v>
      </c>
      <c r="C91" s="65"/>
      <c r="D91" s="65" t="s">
        <v>72</v>
      </c>
      <c r="E91" s="38">
        <v>160</v>
      </c>
      <c r="F91" s="91"/>
      <c r="G91" s="92">
        <f>E91*F91</f>
        <v>0</v>
      </c>
      <c r="H91" s="22"/>
    </row>
    <row r="92" spans="1:8" ht="36.75" thickBot="1" x14ac:dyDescent="0.3">
      <c r="A92" s="78">
        <v>2</v>
      </c>
      <c r="B92" s="70" t="s">
        <v>171</v>
      </c>
      <c r="C92" s="11"/>
      <c r="D92" s="11" t="s">
        <v>72</v>
      </c>
      <c r="E92" s="35">
        <v>120</v>
      </c>
      <c r="F92" s="108"/>
      <c r="G92" s="52">
        <f t="shared" ref="G92:G93" si="4">E92*F92</f>
        <v>0</v>
      </c>
      <c r="H92" s="22"/>
    </row>
    <row r="93" spans="1:8" ht="24.75" thickBot="1" x14ac:dyDescent="0.3">
      <c r="A93" s="88">
        <v>3</v>
      </c>
      <c r="B93" s="74" t="s">
        <v>65</v>
      </c>
      <c r="C93" s="31" t="s">
        <v>135</v>
      </c>
      <c r="D93" s="50" t="s">
        <v>36</v>
      </c>
      <c r="E93" s="51">
        <v>300</v>
      </c>
      <c r="F93" s="47"/>
      <c r="G93" s="52">
        <f t="shared" si="4"/>
        <v>0</v>
      </c>
      <c r="H93" s="22"/>
    </row>
    <row r="94" spans="1:8" ht="15.75" thickBot="1" x14ac:dyDescent="0.3">
      <c r="A94" s="115"/>
      <c r="B94" s="116"/>
      <c r="C94" s="116"/>
      <c r="D94" s="116"/>
      <c r="E94" s="116"/>
      <c r="F94" s="117"/>
      <c r="G94" s="54">
        <f>SUM(G91:G93)</f>
        <v>0</v>
      </c>
      <c r="H94" s="22"/>
    </row>
    <row r="95" spans="1:8" ht="15.75" thickBot="1" x14ac:dyDescent="0.3">
      <c r="A95" s="134" t="s">
        <v>37</v>
      </c>
      <c r="B95" s="135"/>
      <c r="C95" s="135"/>
      <c r="D95" s="135"/>
      <c r="E95" s="135"/>
      <c r="F95" s="135"/>
      <c r="G95" s="136"/>
      <c r="H95" s="22"/>
    </row>
    <row r="96" spans="1:8" ht="30" customHeight="1" thickBot="1" x14ac:dyDescent="0.3">
      <c r="A96" s="77">
        <v>1</v>
      </c>
      <c r="B96" s="71" t="s">
        <v>200</v>
      </c>
      <c r="C96" s="65" t="s">
        <v>38</v>
      </c>
      <c r="D96" s="65" t="s">
        <v>39</v>
      </c>
      <c r="E96" s="38">
        <v>120</v>
      </c>
      <c r="F96" s="36"/>
      <c r="G96" s="89">
        <f>E96*F96</f>
        <v>0</v>
      </c>
      <c r="H96" s="22"/>
    </row>
    <row r="97" spans="1:8" ht="24.75" thickBot="1" x14ac:dyDescent="0.3">
      <c r="A97" s="78">
        <v>2</v>
      </c>
      <c r="B97" s="70" t="s">
        <v>40</v>
      </c>
      <c r="C97" s="11" t="s">
        <v>41</v>
      </c>
      <c r="D97" s="11" t="s">
        <v>39</v>
      </c>
      <c r="E97" s="35">
        <v>120</v>
      </c>
      <c r="F97" s="37"/>
      <c r="G97" s="53">
        <f t="shared" ref="G97:G102" si="5">E97*F97</f>
        <v>0</v>
      </c>
      <c r="H97" s="22"/>
    </row>
    <row r="98" spans="1:8" ht="24.75" thickBot="1" x14ac:dyDescent="0.3">
      <c r="A98" s="77">
        <v>3</v>
      </c>
      <c r="B98" s="70" t="s">
        <v>42</v>
      </c>
      <c r="C98" s="11" t="s">
        <v>43</v>
      </c>
      <c r="D98" s="11" t="s">
        <v>44</v>
      </c>
      <c r="E98" s="35">
        <v>20</v>
      </c>
      <c r="F98" s="37"/>
      <c r="G98" s="53">
        <f t="shared" si="5"/>
        <v>0</v>
      </c>
      <c r="H98" s="22"/>
    </row>
    <row r="99" spans="1:8" ht="24.75" thickBot="1" x14ac:dyDescent="0.3">
      <c r="A99" s="78">
        <v>4</v>
      </c>
      <c r="B99" s="70" t="s">
        <v>73</v>
      </c>
      <c r="C99" s="11" t="s">
        <v>74</v>
      </c>
      <c r="D99" s="11" t="s">
        <v>172</v>
      </c>
      <c r="E99" s="35">
        <v>20</v>
      </c>
      <c r="F99" s="37"/>
      <c r="G99" s="53">
        <f t="shared" si="5"/>
        <v>0</v>
      </c>
      <c r="H99" s="22"/>
    </row>
    <row r="100" spans="1:8" ht="24.75" thickBot="1" x14ac:dyDescent="0.3">
      <c r="A100" s="77">
        <v>5</v>
      </c>
      <c r="B100" s="70" t="s">
        <v>45</v>
      </c>
      <c r="C100" s="11" t="s">
        <v>46</v>
      </c>
      <c r="D100" s="11" t="s">
        <v>47</v>
      </c>
      <c r="E100" s="35">
        <v>5</v>
      </c>
      <c r="F100" s="37"/>
      <c r="G100" s="53">
        <f t="shared" si="5"/>
        <v>0</v>
      </c>
      <c r="H100" s="22"/>
    </row>
    <row r="101" spans="1:8" ht="24.75" thickBot="1" x14ac:dyDescent="0.3">
      <c r="A101" s="78">
        <v>6</v>
      </c>
      <c r="B101" s="70" t="s">
        <v>48</v>
      </c>
      <c r="C101" s="11" t="s">
        <v>49</v>
      </c>
      <c r="D101" s="11" t="s">
        <v>50</v>
      </c>
      <c r="E101" s="35">
        <v>50</v>
      </c>
      <c r="F101" s="37"/>
      <c r="G101" s="53">
        <f t="shared" si="5"/>
        <v>0</v>
      </c>
      <c r="H101" s="22"/>
    </row>
    <row r="102" spans="1:8" ht="24.75" thickBot="1" x14ac:dyDescent="0.3">
      <c r="A102" s="77">
        <v>7</v>
      </c>
      <c r="B102" s="74" t="s">
        <v>51</v>
      </c>
      <c r="C102" s="31" t="s">
        <v>52</v>
      </c>
      <c r="D102" s="31" t="s">
        <v>50</v>
      </c>
      <c r="E102" s="51">
        <v>150</v>
      </c>
      <c r="F102" s="47"/>
      <c r="G102" s="62">
        <f t="shared" si="5"/>
        <v>0</v>
      </c>
      <c r="H102" s="22"/>
    </row>
    <row r="103" spans="1:8" ht="15.75" thickBot="1" x14ac:dyDescent="0.3">
      <c r="A103" s="115"/>
      <c r="B103" s="137"/>
      <c r="C103" s="116"/>
      <c r="D103" s="116"/>
      <c r="E103" s="116"/>
      <c r="F103" s="117"/>
      <c r="G103" s="63">
        <f>SUM(G96:G102)</f>
        <v>0</v>
      </c>
      <c r="H103" s="22"/>
    </row>
    <row r="104" spans="1:8" ht="16.5" thickBot="1" x14ac:dyDescent="0.3">
      <c r="B104" s="112"/>
      <c r="C104" s="61"/>
      <c r="D104" s="125" t="s">
        <v>80</v>
      </c>
      <c r="E104" s="126"/>
      <c r="F104" s="127"/>
      <c r="G104" s="101">
        <f>G26+G31+G45+G89+G94+G103</f>
        <v>0</v>
      </c>
      <c r="H104" s="26" t="e">
        <f>#REF!+H45+H31+H26</f>
        <v>#REF!</v>
      </c>
    </row>
    <row r="105" spans="1:8" ht="15.75" hidden="1" customHeight="1" x14ac:dyDescent="0.25">
      <c r="B105" s="123" t="s">
        <v>33</v>
      </c>
      <c r="C105" s="124"/>
      <c r="D105" s="123"/>
      <c r="E105" s="123"/>
      <c r="F105" s="123"/>
      <c r="G105" s="32">
        <f>G104*101.3%</f>
        <v>0</v>
      </c>
    </row>
    <row r="106" spans="1:8" ht="23.25" customHeight="1" thickBot="1" x14ac:dyDescent="0.3">
      <c r="B106" s="33"/>
      <c r="C106" s="33"/>
      <c r="D106" s="119" t="s">
        <v>85</v>
      </c>
      <c r="E106" s="120"/>
      <c r="F106" s="121"/>
      <c r="G106" s="66"/>
    </row>
    <row r="107" spans="1:8" ht="15" hidden="1" customHeight="1" x14ac:dyDescent="0.25">
      <c r="B107" s="30"/>
      <c r="C107" s="27"/>
      <c r="D107" s="27"/>
      <c r="E107" s="27"/>
      <c r="F107" s="27"/>
      <c r="G107" s="27"/>
    </row>
    <row r="108" spans="1:8" ht="27" customHeight="1" x14ac:dyDescent="0.25">
      <c r="B108" s="29"/>
      <c r="C108" s="29"/>
      <c r="D108" s="29"/>
      <c r="E108" s="29"/>
      <c r="F108" s="29"/>
      <c r="G108" s="28"/>
    </row>
    <row r="109" spans="1:8" ht="141" customHeight="1" x14ac:dyDescent="0.25"/>
    <row r="110" spans="1:8" ht="319.5" customHeight="1" x14ac:dyDescent="0.25">
      <c r="B110" s="118" t="s">
        <v>180</v>
      </c>
      <c r="C110" s="118"/>
      <c r="D110" s="118"/>
      <c r="E110" s="118"/>
      <c r="F110" s="118"/>
    </row>
    <row r="113" spans="2:6" ht="93" customHeight="1" x14ac:dyDescent="0.25">
      <c r="B113" s="113"/>
      <c r="C113" s="114"/>
      <c r="D113" s="114"/>
      <c r="E113" s="114"/>
      <c r="F113" s="114"/>
    </row>
  </sheetData>
  <mergeCells count="18">
    <mergeCell ref="A89:F89"/>
    <mergeCell ref="A90:G90"/>
    <mergeCell ref="B113:F113"/>
    <mergeCell ref="A94:F94"/>
    <mergeCell ref="B110:F110"/>
    <mergeCell ref="D106:F106"/>
    <mergeCell ref="D1:G1"/>
    <mergeCell ref="B105:F105"/>
    <mergeCell ref="D104:F104"/>
    <mergeCell ref="A27:G27"/>
    <mergeCell ref="A5:G5"/>
    <mergeCell ref="A32:G32"/>
    <mergeCell ref="A31:F31"/>
    <mergeCell ref="A26:F26"/>
    <mergeCell ref="A95:G95"/>
    <mergeCell ref="A103:F103"/>
    <mergeCell ref="A45:F45"/>
    <mergeCell ref="A46:G46"/>
  </mergeCells>
  <phoneticPr fontId="21" type="noConversion"/>
  <pageMargins left="0.55138888888888904" right="0.15763888888888899" top="0.31527777777777799" bottom="0.31527777777777799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akale</dc:creator>
  <cp:lastModifiedBy>Małgorzata Szymala</cp:lastModifiedBy>
  <cp:revision>16</cp:revision>
  <cp:lastPrinted>2023-03-14T11:16:41Z</cp:lastPrinted>
  <dcterms:created xsi:type="dcterms:W3CDTF">2006-09-22T13:37:51Z</dcterms:created>
  <dcterms:modified xsi:type="dcterms:W3CDTF">2023-03-14T11:18:42Z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